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Консолидированная отчетность с 2023\2025\Квартальная отчетность\4 квартал 2025\"/>
    </mc:Choice>
  </mc:AlternateContent>
  <xr:revisionPtr revIDLastSave="0" documentId="13_ncr:1_{56023DA4-4EFC-4673-A852-C0F4554242D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Лист1" sheetId="1" r:id="rId1"/>
    <sheet name="Лист2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" l="1"/>
  <c r="C47" i="2"/>
  <c r="D42" i="2"/>
  <c r="C42" i="2"/>
  <c r="D35" i="2"/>
  <c r="C35" i="2"/>
  <c r="D29" i="2"/>
  <c r="C29" i="2"/>
  <c r="D15" i="2"/>
  <c r="C15" i="2"/>
  <c r="D5" i="2"/>
  <c r="D4" i="2" s="1"/>
  <c r="C5" i="2"/>
  <c r="C4" i="2" s="1"/>
  <c r="D53" i="2" l="1"/>
  <c r="D40" i="2"/>
  <c r="D27" i="2"/>
  <c r="D54" i="2" s="1"/>
  <c r="D56" i="2" s="1"/>
  <c r="C53" i="2"/>
  <c r="C40" i="2"/>
  <c r="C27" i="2"/>
  <c r="C54" i="2" s="1"/>
  <c r="C56" i="2" s="1"/>
</calcChain>
</file>

<file path=xl/sharedStrings.xml><?xml version="1.0" encoding="utf-8"?>
<sst xmlns="http://schemas.openxmlformats.org/spreadsheetml/2006/main" count="141" uniqueCount="134">
  <si>
    <t>Место нахождения страховой организации</t>
  </si>
  <si>
    <t>220030, Республика Беларусь, г. Минск, ул. Ульяновская, дом 31, литер Е 6\к</t>
  </si>
  <si>
    <t>Приложение 4
к постановлению Министерства финансов Республики Беларусь 11.01.2010 № 2 (в редакции постановления Министерства финансов Республики Беларусь 27.08.2019 № 49)</t>
  </si>
  <si>
    <t>ЗАО "СК"Белросстрах"</t>
  </si>
  <si>
    <t>65120, 65200</t>
  </si>
  <si>
    <t>Общее собрание участников</t>
  </si>
  <si>
    <t>руб.</t>
  </si>
  <si>
    <t>Наименование страховой организации</t>
  </si>
  <si>
    <t>Учетный номер плательщика</t>
  </si>
  <si>
    <t>Организационно-правовая форма</t>
  </si>
  <si>
    <t>Орган управления</t>
  </si>
  <si>
    <t>за январь-декабрь 2025 года</t>
  </si>
  <si>
    <t>100782388</t>
  </si>
  <si>
    <t>Закрытое акционерное общество</t>
  </si>
  <si>
    <t>ОТЧЕТ
о движении денежных средств</t>
  </si>
  <si>
    <t>Вид экономической деятельности 
по ОКЭД</t>
  </si>
  <si>
    <t>Единица измерения показателей 
бухгалтерской отчетности</t>
  </si>
  <si>
    <t>(ФИО)</t>
  </si>
  <si>
    <t>Движение денежных средств по инвестиционной деятельности</t>
  </si>
  <si>
    <t>230</t>
  </si>
  <si>
    <t>231</t>
  </si>
  <si>
    <t>возврат предоставленных займов</t>
  </si>
  <si>
    <t>234</t>
  </si>
  <si>
    <t xml:space="preserve">прочие поступления </t>
  </si>
  <si>
    <t>Направлено денежных средств – всего</t>
  </si>
  <si>
    <t>в том числе:
на приобретение и создание основных средств, нематериальных активов и других долгосрочных активов</t>
  </si>
  <si>
    <t>на вклады в уставный капитал других организаций</t>
  </si>
  <si>
    <t>244</t>
  </si>
  <si>
    <t xml:space="preserve">в том числе:
кредиты и займы </t>
  </si>
  <si>
    <t>270</t>
  </si>
  <si>
    <t>в том числе:
на погашение кредитов и займов</t>
  </si>
  <si>
    <t>на выплаты дивидендов и других доходов от участия в уставном капитале организации</t>
  </si>
  <si>
    <t>на выплаты процентов</t>
  </si>
  <si>
    <t>274</t>
  </si>
  <si>
    <t>прочие выплаты</t>
  </si>
  <si>
    <t>Результат движения денежных средств по текущей, инвестиционной и финансовой деятельности (строки 220+250+280)</t>
  </si>
  <si>
    <t>300</t>
  </si>
  <si>
    <t>Остаток денежных средств и эквивалентов денежных средств на 31.12.2025(31.12.2024)</t>
  </si>
  <si>
    <t>320</t>
  </si>
  <si>
    <t>роялти</t>
  </si>
  <si>
    <t>в том числе:
уплачено страховых премий по рискам, переданным в перестрахование</t>
  </si>
  <si>
    <t>выплачено страхового возмещения и страхового обеспечения</t>
  </si>
  <si>
    <t>уплачено возмещение доли убытков по рискам, принятым в перестрахование</t>
  </si>
  <si>
    <t>погашение задолженности по операциям перестрахования</t>
  </si>
  <si>
    <t>3</t>
  </si>
  <si>
    <t>4</t>
  </si>
  <si>
    <t>из них:
   по договорам прямого страхования и сострахования</t>
  </si>
  <si>
    <t>полученные комиссионное и брокерское вознаграждение, тантьемы и сборы по рискам, переданным в перестрахование</t>
  </si>
  <si>
    <t>получено в счет задолженности по операциям перестрахования</t>
  </si>
  <si>
    <t>080</t>
  </si>
  <si>
    <t>130</t>
  </si>
  <si>
    <t>уплачены комиссионное и брокерское вознаграждение, тантьемы и сборы по рискам, принятым в перестрахование</t>
  </si>
  <si>
    <t>160</t>
  </si>
  <si>
    <t>финансирование предупредительных мероприятий и отчисления в гарантийные фонды</t>
  </si>
  <si>
    <t>200</t>
  </si>
  <si>
    <t>210</t>
  </si>
  <si>
    <t>Результат движения денежных средств по текущей  деятельности (строки 010 – 100)</t>
  </si>
  <si>
    <t>Поступило денежных средств – всего</t>
  </si>
  <si>
    <t>232</t>
  </si>
  <si>
    <t>доходы от участия в уставном капитале других организаций</t>
  </si>
  <si>
    <t>240</t>
  </si>
  <si>
    <t>250</t>
  </si>
  <si>
    <t>Движение денежных средств по финансовой деятельности</t>
  </si>
  <si>
    <t>260</t>
  </si>
  <si>
    <t>263</t>
  </si>
  <si>
    <t>264</t>
  </si>
  <si>
    <t>271</t>
  </si>
  <si>
    <t>272</t>
  </si>
  <si>
    <t>Результат движения денежных средств по финансовой деятельности (строки 260-270)</t>
  </si>
  <si>
    <t>290</t>
  </si>
  <si>
    <t>Остаток денежных средств и эквивалентов денежных средств на 31.12.2024(31.12.2023)</t>
  </si>
  <si>
    <t>310</t>
  </si>
  <si>
    <t>Влияние изменений курсов иностранных валют</t>
  </si>
  <si>
    <t>Код строки</t>
  </si>
  <si>
    <t>За январь-декабрь 2025 г.</t>
  </si>
  <si>
    <t>2</t>
  </si>
  <si>
    <t>010</t>
  </si>
  <si>
    <t>022</t>
  </si>
  <si>
    <t>получено возмещение доли убытков по рискам, переданным в перестрахование</t>
  </si>
  <si>
    <t>040</t>
  </si>
  <si>
    <t>050</t>
  </si>
  <si>
    <t>060</t>
  </si>
  <si>
    <t>070</t>
  </si>
  <si>
    <t>прочие поступления</t>
  </si>
  <si>
    <t>100</t>
  </si>
  <si>
    <t>120</t>
  </si>
  <si>
    <t>140</t>
  </si>
  <si>
    <t>150</t>
  </si>
  <si>
    <t>на оплату труда</t>
  </si>
  <si>
    <t>на прочие выплаты</t>
  </si>
  <si>
    <t>(подпись)</t>
  </si>
  <si>
    <t>М.П.</t>
  </si>
  <si>
    <t>Главный бухгалтер</t>
  </si>
  <si>
    <t>Т. Л. Иванцова</t>
  </si>
  <si>
    <t>Руководитель</t>
  </si>
  <si>
    <t>К. В. Мерзляков</t>
  </si>
  <si>
    <t>233</t>
  </si>
  <si>
    <t>проценты</t>
  </si>
  <si>
    <t>на предоставление займов</t>
  </si>
  <si>
    <t>Результат движения денежных средств по инвестиционной деятельности (строки 230 – 240)</t>
  </si>
  <si>
    <t>262</t>
  </si>
  <si>
    <t>вклады собственника имущества (учредителей, участников)</t>
  </si>
  <si>
    <t>280</t>
  </si>
  <si>
    <t>от покупателей материалов и других запасов</t>
  </si>
  <si>
    <t>090</t>
  </si>
  <si>
    <t>уплачено комиссионное вознаграждение за оказание услуг сюрвейера и аварийного комиссара</t>
  </si>
  <si>
    <t>в том числе:
от покупателей основных средств, нематериальных активов и других долгосрочных активов</t>
  </si>
  <si>
    <t>перечислено по договорам сострахования</t>
  </si>
  <si>
    <t>1</t>
  </si>
  <si>
    <t>Поступило денежных средств  - всего</t>
  </si>
  <si>
    <t xml:space="preserve">    в том числе: 
   страховых взносов (страховых премий), - брутто</t>
  </si>
  <si>
    <t xml:space="preserve">   по договорам перестрахования</t>
  </si>
  <si>
    <t>030</t>
  </si>
  <si>
    <t>доля партнеров по договорам сострахования</t>
  </si>
  <si>
    <t>235</t>
  </si>
  <si>
    <t>241</t>
  </si>
  <si>
    <t>242</t>
  </si>
  <si>
    <t>243</t>
  </si>
  <si>
    <t>261</t>
  </si>
  <si>
    <t>от выпуска акций</t>
  </si>
  <si>
    <t>на лизинговые платежи</t>
  </si>
  <si>
    <t>273</t>
  </si>
  <si>
    <t>275</t>
  </si>
  <si>
    <t>Наименование показателей</t>
  </si>
  <si>
    <t>За январь-декабрь 2024 г.</t>
  </si>
  <si>
    <t>Движение денежных средств по текущей деятельности</t>
  </si>
  <si>
    <t>021</t>
  </si>
  <si>
    <t>110</t>
  </si>
  <si>
    <t>170</t>
  </si>
  <si>
    <t>180</t>
  </si>
  <si>
    <t>190</t>
  </si>
  <si>
    <t>на уплату налогов и сборов</t>
  </si>
  <si>
    <t>220</t>
  </si>
  <si>
    <t>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</si>
</sst>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);\ \(#,###\);&quot;−&quot;"/>
  </numFmts>
  <fonts count="246" x14ac:knownFonts="1">
    <font>
      <sz val="11"/>
      <color indexed="8"/>
      <name val="Aptos Narrow"/>
      <family val="2"/>
      <scheme val="minor"/>
    </font>
    <font>
      <sz val="12"/>
      <name val="Arial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9"/>
      <name val="Arial"/>
    </font>
    <font>
      <sz val="9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12"/>
      <name val="Arial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164" fontId="20" fillId="4" borderId="3" xfId="0" applyNumberFormat="1" applyFont="1" applyFill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164" fontId="23" fillId="4" borderId="3" xfId="0" applyNumberFormat="1" applyFont="1" applyFill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wrapText="1"/>
    </xf>
    <xf numFmtId="164" fontId="2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3" xfId="0" applyFont="1" applyBorder="1" applyAlignment="1">
      <alignment horizontal="left" vertical="center" wrapText="1"/>
    </xf>
    <xf numFmtId="164" fontId="2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9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164" fontId="3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6" fillId="0" borderId="3" xfId="0" applyFont="1" applyBorder="1" applyAlignment="1">
      <alignment horizontal="center" vertical="center" wrapText="1"/>
    </xf>
    <xf numFmtId="164" fontId="37" fillId="4" borderId="3" xfId="0" applyNumberFormat="1" applyFont="1" applyFill="1" applyBorder="1" applyAlignment="1">
      <alignment horizontal="right" vertical="center" wrapText="1"/>
    </xf>
    <xf numFmtId="0" fontId="38" fillId="0" borderId="3" xfId="0" applyFont="1" applyBorder="1" applyAlignment="1">
      <alignment horizontal="left" vertical="center" wrapText="1"/>
    </xf>
    <xf numFmtId="164" fontId="3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2" fillId="0" borderId="3" xfId="0" applyFont="1" applyBorder="1" applyAlignment="1">
      <alignment horizontal="left" vertical="center" wrapText="1"/>
    </xf>
    <xf numFmtId="164" fontId="4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5" fillId="0" borderId="3" xfId="0" applyFont="1" applyBorder="1" applyAlignment="1">
      <alignment horizontal="center" vertical="center" wrapText="1"/>
    </xf>
    <xf numFmtId="164" fontId="46" fillId="4" borderId="3" xfId="0" applyNumberFormat="1" applyFont="1" applyFill="1" applyBorder="1" applyAlignment="1">
      <alignment horizontal="right" vertical="center" wrapText="1"/>
    </xf>
    <xf numFmtId="0" fontId="47" fillId="0" borderId="3" xfId="0" applyFont="1" applyBorder="1" applyAlignment="1">
      <alignment horizontal="left" vertical="center" wrapText="1"/>
    </xf>
    <xf numFmtId="0" fontId="48" fillId="0" borderId="3" xfId="0" applyFont="1" applyBorder="1" applyAlignment="1">
      <alignment horizontal="left" vertical="center" wrapText="1"/>
    </xf>
    <xf numFmtId="164" fontId="49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0" fillId="0" borderId="3" xfId="0" applyFont="1" applyBorder="1" applyAlignment="1">
      <alignment horizontal="left" vertical="center" wrapText="1"/>
    </xf>
    <xf numFmtId="164" fontId="5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2" fillId="0" borderId="3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left" vertical="center" wrapText="1"/>
    </xf>
    <xf numFmtId="164" fontId="5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5" fillId="4" borderId="3" xfId="0" applyNumberFormat="1" applyFont="1" applyFill="1" applyBorder="1" applyAlignment="1">
      <alignment horizontal="right" vertical="center" wrapText="1"/>
    </xf>
    <xf numFmtId="0" fontId="56" fillId="0" borderId="3" xfId="0" applyFont="1" applyBorder="1" applyAlignment="1">
      <alignment horizontal="left" vertical="center" wrapText="1"/>
    </xf>
    <xf numFmtId="0" fontId="57" fillId="0" borderId="3" xfId="0" applyFont="1" applyBorder="1" applyAlignment="1">
      <alignment horizontal="center" vertical="center" wrapText="1"/>
    </xf>
    <xf numFmtId="0" fontId="58" fillId="3" borderId="3" xfId="0" applyFont="1" applyFill="1" applyBorder="1" applyAlignment="1" applyProtection="1">
      <alignment horizontal="left" vertical="center" wrapText="1"/>
      <protection locked="0"/>
    </xf>
    <xf numFmtId="0" fontId="59" fillId="0" borderId="3" xfId="0" applyFont="1" applyBorder="1" applyAlignment="1">
      <alignment horizontal="center" vertical="center" wrapText="1"/>
    </xf>
    <xf numFmtId="164" fontId="6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3" xfId="0" applyFont="1" applyBorder="1" applyAlignment="1">
      <alignment horizontal="left" vertical="center" wrapText="1"/>
    </xf>
    <xf numFmtId="164" fontId="6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5" fillId="4" borderId="3" xfId="0" applyNumberFormat="1" applyFont="1" applyFill="1" applyBorder="1" applyAlignment="1">
      <alignment horizontal="right" vertical="center" wrapText="1"/>
    </xf>
    <xf numFmtId="0" fontId="66" fillId="0" borderId="3" xfId="0" applyFont="1" applyBorder="1" applyAlignment="1">
      <alignment horizontal="left" vertical="center" wrapText="1"/>
    </xf>
    <xf numFmtId="0" fontId="67" fillId="0" borderId="3" xfId="0" applyFont="1" applyBorder="1" applyAlignment="1">
      <alignment horizontal="left" vertical="center" wrapText="1"/>
    </xf>
    <xf numFmtId="164" fontId="6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3" xfId="0" applyFont="1" applyBorder="1" applyAlignment="1">
      <alignment horizontal="left" vertical="center" wrapText="1"/>
    </xf>
    <xf numFmtId="164" fontId="70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71" fillId="0" borderId="3" xfId="0" applyFont="1" applyBorder="1" applyAlignment="1">
      <alignment horizontal="left" vertical="center" wrapText="1"/>
    </xf>
    <xf numFmtId="164" fontId="7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7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7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75" fillId="4" borderId="3" xfId="0" applyFont="1" applyFill="1" applyBorder="1" applyAlignment="1">
      <alignment horizontal="center" vertical="center" wrapText="1"/>
    </xf>
    <xf numFmtId="0" fontId="76" fillId="4" borderId="3" xfId="0" applyFont="1" applyFill="1" applyBorder="1" applyAlignment="1">
      <alignment horizontal="center" vertical="center" wrapText="1"/>
    </xf>
    <xf numFmtId="164" fontId="77" fillId="4" borderId="3" xfId="0" applyNumberFormat="1" applyFont="1" applyFill="1" applyBorder="1" applyAlignment="1">
      <alignment horizontal="right" vertical="center" wrapText="1"/>
    </xf>
    <xf numFmtId="164" fontId="78" fillId="4" borderId="3" xfId="0" applyNumberFormat="1" applyFont="1" applyFill="1" applyBorder="1" applyAlignment="1">
      <alignment horizontal="right" vertical="center" wrapText="1"/>
    </xf>
    <xf numFmtId="0" fontId="79" fillId="0" borderId="3" xfId="0" applyFont="1" applyBorder="1" applyAlignment="1">
      <alignment horizontal="left" vertical="center" wrapText="1"/>
    </xf>
    <xf numFmtId="164" fontId="8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8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8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8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8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85" fillId="0" borderId="3" xfId="0" applyFont="1" applyBorder="1" applyAlignment="1">
      <alignment horizontal="left" vertical="center" wrapText="1"/>
    </xf>
    <xf numFmtId="0" fontId="86" fillId="0" borderId="3" xfId="0" applyFont="1" applyBorder="1" applyAlignment="1">
      <alignment horizontal="left" vertical="center" wrapText="1"/>
    </xf>
    <xf numFmtId="164" fontId="8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88" fillId="4" borderId="3" xfId="0" applyNumberFormat="1" applyFont="1" applyFill="1" applyBorder="1" applyAlignment="1">
      <alignment horizontal="right" vertical="center" wrapText="1"/>
    </xf>
    <xf numFmtId="164" fontId="89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90" fillId="0" borderId="3" xfId="0" applyFont="1" applyBorder="1" applyAlignment="1">
      <alignment horizontal="center" vertical="center" wrapText="1"/>
    </xf>
    <xf numFmtId="164" fontId="91" fillId="4" borderId="3" xfId="0" applyNumberFormat="1" applyFont="1" applyFill="1" applyBorder="1" applyAlignment="1">
      <alignment horizontal="right" vertical="center" wrapText="1"/>
    </xf>
    <xf numFmtId="0" fontId="92" fillId="0" borderId="3" xfId="0" applyFont="1" applyBorder="1" applyAlignment="1">
      <alignment horizontal="center" vertical="center" wrapText="1"/>
    </xf>
    <xf numFmtId="164" fontId="9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9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9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9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9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98" fillId="4" borderId="3" xfId="0" applyNumberFormat="1" applyFont="1" applyFill="1" applyBorder="1" applyAlignment="1">
      <alignment horizontal="right" vertical="center" wrapText="1"/>
    </xf>
    <xf numFmtId="0" fontId="99" fillId="0" borderId="3" xfId="0" applyFont="1" applyBorder="1" applyAlignment="1">
      <alignment horizontal="left" vertical="center" wrapText="1"/>
    </xf>
    <xf numFmtId="0" fontId="100" fillId="0" borderId="3" xfId="0" applyFont="1" applyBorder="1" applyAlignment="1">
      <alignment horizontal="center" vertical="center" wrapText="1"/>
    </xf>
    <xf numFmtId="164" fontId="10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02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3" xfId="0" applyFont="1" applyBorder="1" applyAlignment="1">
      <alignment horizontal="left" vertical="center" wrapText="1"/>
    </xf>
    <xf numFmtId="164" fontId="10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0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06" fillId="0" borderId="3" xfId="0" applyFont="1" applyBorder="1" applyAlignment="1">
      <alignment horizontal="center" vertical="center" wrapText="1"/>
    </xf>
    <xf numFmtId="164" fontId="107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08" fillId="0" borderId="3" xfId="0" applyFont="1" applyBorder="1" applyAlignment="1">
      <alignment horizontal="center" vertical="center" wrapText="1"/>
    </xf>
    <xf numFmtId="0" fontId="109" fillId="0" borderId="3" xfId="0" applyFont="1" applyBorder="1" applyAlignment="1">
      <alignment horizontal="left" vertical="center" wrapText="1"/>
    </xf>
    <xf numFmtId="164" fontId="110" fillId="4" borderId="3" xfId="0" applyNumberFormat="1" applyFont="1" applyFill="1" applyBorder="1" applyAlignment="1">
      <alignment horizontal="right" vertical="center" wrapText="1"/>
    </xf>
    <xf numFmtId="0" fontId="111" fillId="0" borderId="3" xfId="0" applyFont="1" applyBorder="1" applyAlignment="1">
      <alignment horizontal="left" vertical="center" wrapText="1"/>
    </xf>
    <xf numFmtId="164" fontId="112" fillId="4" borderId="3" xfId="0" applyNumberFormat="1" applyFont="1" applyFill="1" applyBorder="1" applyAlignment="1">
      <alignment horizontal="right" vertical="center" wrapText="1"/>
    </xf>
    <xf numFmtId="164" fontId="11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14" fillId="0" borderId="3" xfId="0" applyFont="1" applyBorder="1" applyAlignment="1">
      <alignment horizontal="center" vertical="center" wrapText="1"/>
    </xf>
    <xf numFmtId="0" fontId="115" fillId="0" borderId="3" xfId="0" applyFont="1" applyBorder="1" applyAlignment="1">
      <alignment horizontal="left" vertical="center" wrapText="1"/>
    </xf>
    <xf numFmtId="164" fontId="11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17" fillId="0" borderId="3" xfId="0" applyFont="1" applyBorder="1" applyAlignment="1">
      <alignment horizontal="center" vertical="center" wrapText="1"/>
    </xf>
    <xf numFmtId="164" fontId="118" fillId="4" borderId="3" xfId="0" applyNumberFormat="1" applyFont="1" applyFill="1" applyBorder="1" applyAlignment="1">
      <alignment horizontal="right" vertical="center" wrapText="1"/>
    </xf>
    <xf numFmtId="164" fontId="11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2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2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22" fillId="0" borderId="3" xfId="0" applyFont="1" applyBorder="1" applyAlignment="1">
      <alignment horizontal="center" vertical="center" wrapText="1"/>
    </xf>
    <xf numFmtId="0" fontId="124" fillId="0" borderId="3" xfId="0" applyFont="1" applyBorder="1" applyAlignment="1">
      <alignment horizontal="center" vertical="center" wrapText="1"/>
    </xf>
    <xf numFmtId="164" fontId="125" fillId="4" borderId="3" xfId="0" applyNumberFormat="1" applyFont="1" applyFill="1" applyBorder="1" applyAlignment="1">
      <alignment horizontal="right" vertical="center" wrapText="1"/>
    </xf>
    <xf numFmtId="164" fontId="12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27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28" fillId="0" borderId="3" xfId="0" applyFont="1" applyBorder="1" applyAlignment="1">
      <alignment horizontal="center" vertical="center" wrapText="1"/>
    </xf>
    <xf numFmtId="164" fontId="129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30" fillId="0" borderId="3" xfId="0" applyFont="1" applyBorder="1" applyAlignment="1">
      <alignment horizontal="center" vertical="center" wrapText="1"/>
    </xf>
    <xf numFmtId="0" fontId="131" fillId="0" borderId="3" xfId="0" applyFont="1" applyBorder="1" applyAlignment="1">
      <alignment horizontal="left" vertical="center" wrapText="1"/>
    </xf>
    <xf numFmtId="164" fontId="132" fillId="4" borderId="3" xfId="0" applyNumberFormat="1" applyFont="1" applyFill="1" applyBorder="1" applyAlignment="1">
      <alignment horizontal="right" vertical="center" wrapText="1"/>
    </xf>
    <xf numFmtId="0" fontId="133" fillId="0" borderId="3" xfId="0" applyFont="1" applyBorder="1" applyAlignment="1">
      <alignment horizontal="center" vertical="center" wrapText="1"/>
    </xf>
    <xf numFmtId="164" fontId="13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3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36" fillId="0" borderId="3" xfId="0" applyFont="1" applyBorder="1" applyAlignment="1">
      <alignment horizontal="center" vertical="center" wrapText="1"/>
    </xf>
    <xf numFmtId="164" fontId="13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3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39" fillId="0" borderId="3" xfId="0" applyFont="1" applyBorder="1" applyAlignment="1">
      <alignment horizontal="left" vertical="center" wrapText="1"/>
    </xf>
    <xf numFmtId="0" fontId="140" fillId="0" borderId="3" xfId="0" applyFont="1" applyBorder="1" applyAlignment="1">
      <alignment horizontal="center" vertical="center" wrapText="1"/>
    </xf>
    <xf numFmtId="0" fontId="141" fillId="3" borderId="3" xfId="0" applyFont="1" applyFill="1" applyBorder="1" applyAlignment="1" applyProtection="1">
      <alignment horizontal="left" vertical="center" wrapText="1"/>
      <protection locked="0"/>
    </xf>
    <xf numFmtId="0" fontId="142" fillId="0" borderId="3" xfId="0" applyFont="1" applyBorder="1" applyAlignment="1">
      <alignment horizontal="center" vertical="center" wrapText="1"/>
    </xf>
    <xf numFmtId="0" fontId="143" fillId="0" borderId="3" xfId="0" applyFont="1" applyBorder="1" applyAlignment="1">
      <alignment horizontal="left" vertical="center" wrapText="1"/>
    </xf>
    <xf numFmtId="0" fontId="144" fillId="4" borderId="3" xfId="0" applyFont="1" applyFill="1" applyBorder="1" applyAlignment="1">
      <alignment horizontal="center" vertical="center" wrapText="1"/>
    </xf>
    <xf numFmtId="0" fontId="145" fillId="4" borderId="3" xfId="0" applyFont="1" applyFill="1" applyBorder="1" applyAlignment="1">
      <alignment horizontal="center" vertical="center" wrapText="1"/>
    </xf>
    <xf numFmtId="0" fontId="146" fillId="4" borderId="3" xfId="0" applyFont="1" applyFill="1" applyBorder="1" applyAlignment="1">
      <alignment horizontal="center" vertical="center" wrapText="1"/>
    </xf>
    <xf numFmtId="0" fontId="147" fillId="0" borderId="3" xfId="0" applyFont="1" applyBorder="1" applyAlignment="1">
      <alignment horizontal="center" vertical="center" wrapText="1"/>
    </xf>
    <xf numFmtId="164" fontId="148" fillId="4" borderId="3" xfId="0" applyNumberFormat="1" applyFont="1" applyFill="1" applyBorder="1" applyAlignment="1">
      <alignment horizontal="right" vertical="center" wrapText="1"/>
    </xf>
    <xf numFmtId="164" fontId="149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50" fillId="0" borderId="3" xfId="0" applyFont="1" applyBorder="1" applyAlignment="1">
      <alignment horizontal="center" vertical="center" wrapText="1"/>
    </xf>
    <xf numFmtId="0" fontId="151" fillId="0" borderId="3" xfId="0" applyFont="1" applyBorder="1" applyAlignment="1">
      <alignment horizontal="left" vertical="center" wrapText="1"/>
    </xf>
    <xf numFmtId="164" fontId="152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53" fillId="0" borderId="3" xfId="0" applyFont="1" applyBorder="1" applyAlignment="1">
      <alignment horizontal="center" vertical="center" wrapText="1"/>
    </xf>
    <xf numFmtId="164" fontId="15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55" fillId="0" borderId="3" xfId="0" applyFont="1" applyBorder="1" applyAlignment="1">
      <alignment horizontal="center" vertical="center" wrapText="1"/>
    </xf>
    <xf numFmtId="164" fontId="15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57" fillId="0" borderId="3" xfId="0" applyFont="1" applyBorder="1" applyAlignment="1">
      <alignment horizontal="center" vertical="center" wrapText="1"/>
    </xf>
    <xf numFmtId="164" fontId="15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59" fillId="0" borderId="3" xfId="0" applyFont="1" applyBorder="1" applyAlignment="1">
      <alignment horizontal="center" vertical="center" wrapText="1"/>
    </xf>
    <xf numFmtId="0" fontId="160" fillId="0" borderId="3" xfId="0" applyFont="1" applyBorder="1" applyAlignment="1">
      <alignment horizontal="left" vertical="center" wrapText="1"/>
    </xf>
    <xf numFmtId="0" fontId="161" fillId="0" borderId="3" xfId="0" applyFont="1" applyBorder="1" applyAlignment="1">
      <alignment horizontal="center" vertical="center" wrapText="1"/>
    </xf>
    <xf numFmtId="164" fontId="162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63" fillId="0" borderId="3" xfId="0" applyFont="1" applyBorder="1" applyAlignment="1">
      <alignment horizontal="center" vertical="center" wrapText="1"/>
    </xf>
    <xf numFmtId="164" fontId="16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65" fillId="0" borderId="3" xfId="0" applyFont="1" applyBorder="1" applyAlignment="1">
      <alignment horizontal="center" vertical="center" wrapText="1"/>
    </xf>
    <xf numFmtId="0" fontId="166" fillId="0" borderId="3" xfId="0" applyFont="1" applyBorder="1" applyAlignment="1">
      <alignment horizontal="center" vertical="center" wrapText="1"/>
    </xf>
    <xf numFmtId="164" fontId="16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6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69" fillId="0" borderId="3" xfId="0" applyFont="1" applyBorder="1" applyAlignment="1">
      <alignment horizontal="left" vertical="center" wrapText="1"/>
    </xf>
    <xf numFmtId="164" fontId="17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7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72" fillId="0" borderId="3" xfId="0" applyFont="1" applyBorder="1" applyAlignment="1">
      <alignment horizontal="left" vertical="center" wrapText="1"/>
    </xf>
    <xf numFmtId="164" fontId="17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74" fillId="0" borderId="0" xfId="0" applyFont="1" applyAlignment="1">
      <alignment horizontal="center" vertical="center" wrapText="1"/>
    </xf>
    <xf numFmtId="0" fontId="175" fillId="0" borderId="0" xfId="0" applyFont="1" applyAlignment="1">
      <alignment horizontal="right" vertical="center" wrapText="1"/>
    </xf>
    <xf numFmtId="0" fontId="176" fillId="0" borderId="0" xfId="0" applyFont="1" applyAlignment="1" applyProtection="1">
      <alignment horizontal="left" vertical="center" wrapText="1"/>
      <protection locked="0"/>
    </xf>
    <xf numFmtId="0" fontId="177" fillId="0" borderId="0" xfId="0" applyFont="1" applyAlignment="1">
      <alignment horizontal="center" vertical="center" wrapText="1"/>
    </xf>
    <xf numFmtId="0" fontId="179" fillId="0" borderId="0" xfId="0" applyFont="1" applyAlignment="1" applyProtection="1">
      <alignment horizontal="left" vertical="center" wrapText="1"/>
      <protection locked="0"/>
    </xf>
    <xf numFmtId="0" fontId="181" fillId="0" borderId="3" xfId="0" applyFont="1" applyBorder="1" applyAlignment="1">
      <alignment horizontal="center" vertical="center" wrapText="1"/>
    </xf>
    <xf numFmtId="0" fontId="182" fillId="0" borderId="3" xfId="0" applyFont="1" applyBorder="1" applyAlignment="1">
      <alignment horizontal="left" vertical="center" wrapText="1"/>
    </xf>
    <xf numFmtId="164" fontId="18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84" fillId="4" borderId="3" xfId="0" applyNumberFormat="1" applyFont="1" applyFill="1" applyBorder="1" applyAlignment="1">
      <alignment horizontal="right" vertical="center" wrapText="1"/>
    </xf>
    <xf numFmtId="0" fontId="185" fillId="0" borderId="3" xfId="0" applyFont="1" applyBorder="1" applyAlignment="1">
      <alignment horizontal="left" vertical="center" wrapText="1"/>
    </xf>
    <xf numFmtId="0" fontId="186" fillId="0" borderId="3" xfId="0" applyFont="1" applyBorder="1" applyAlignment="1">
      <alignment horizontal="left" vertical="center" wrapText="1"/>
    </xf>
    <xf numFmtId="0" fontId="187" fillId="0" borderId="3" xfId="0" applyFont="1" applyBorder="1" applyAlignment="1">
      <alignment horizontal="left" vertical="center" wrapText="1"/>
    </xf>
    <xf numFmtId="0" fontId="188" fillId="0" borderId="3" xfId="0" applyFont="1" applyBorder="1" applyAlignment="1">
      <alignment horizontal="center" vertical="center" wrapText="1"/>
    </xf>
    <xf numFmtId="0" fontId="189" fillId="0" borderId="3" xfId="0" applyFont="1" applyBorder="1" applyAlignment="1">
      <alignment horizontal="left" vertical="center" wrapText="1"/>
    </xf>
    <xf numFmtId="164" fontId="19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9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92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93" fillId="0" borderId="3" xfId="0" applyFont="1" applyBorder="1" applyAlignment="1">
      <alignment horizontal="center" vertical="center" wrapText="1"/>
    </xf>
    <xf numFmtId="164" fontId="194" fillId="4" borderId="3" xfId="0" applyNumberFormat="1" applyFont="1" applyFill="1" applyBorder="1" applyAlignment="1">
      <alignment horizontal="right" vertical="center" wrapText="1"/>
    </xf>
    <xf numFmtId="164" fontId="19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96" fillId="4" borderId="3" xfId="0" applyNumberFormat="1" applyFont="1" applyFill="1" applyBorder="1" applyAlignment="1">
      <alignment horizontal="right" vertical="center" wrapText="1"/>
    </xf>
    <xf numFmtId="0" fontId="197" fillId="0" borderId="3" xfId="0" applyFont="1" applyBorder="1" applyAlignment="1">
      <alignment horizontal="left" vertical="center" wrapText="1"/>
    </xf>
    <xf numFmtId="164" fontId="19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99" fillId="0" borderId="3" xfId="0" applyFont="1" applyBorder="1" applyAlignment="1">
      <alignment horizontal="center" vertical="center" wrapText="1"/>
    </xf>
    <xf numFmtId="0" fontId="200" fillId="0" borderId="3" xfId="0" applyFont="1" applyBorder="1" applyAlignment="1">
      <alignment horizontal="left" vertical="center" wrapText="1"/>
    </xf>
    <xf numFmtId="164" fontId="20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02" fillId="0" borderId="3" xfId="0" applyFont="1" applyBorder="1" applyAlignment="1">
      <alignment horizontal="left" vertical="center" wrapText="1"/>
    </xf>
    <xf numFmtId="0" fontId="203" fillId="0" borderId="3" xfId="0" applyFont="1" applyBorder="1" applyAlignment="1">
      <alignment horizontal="left" vertical="center" wrapText="1"/>
    </xf>
    <xf numFmtId="0" fontId="204" fillId="0" borderId="3" xfId="0" applyFont="1" applyBorder="1" applyAlignment="1">
      <alignment horizontal="left" vertical="center" wrapText="1"/>
    </xf>
    <xf numFmtId="0" fontId="205" fillId="4" borderId="3" xfId="0" applyFont="1" applyFill="1" applyBorder="1" applyAlignment="1">
      <alignment horizontal="center" vertical="center" wrapText="1"/>
    </xf>
    <xf numFmtId="0" fontId="206" fillId="0" borderId="3" xfId="0" applyFont="1" applyBorder="1" applyAlignment="1">
      <alignment horizontal="left" vertical="center" wrapText="1"/>
    </xf>
    <xf numFmtId="0" fontId="207" fillId="0" borderId="3" xfId="0" applyFont="1" applyBorder="1" applyAlignment="1">
      <alignment horizontal="left" vertical="center" wrapText="1"/>
    </xf>
    <xf numFmtId="0" fontId="208" fillId="0" borderId="3" xfId="0" applyFont="1" applyBorder="1" applyAlignment="1">
      <alignment horizontal="left" vertical="center" wrapText="1"/>
    </xf>
    <xf numFmtId="0" fontId="209" fillId="0" borderId="3" xfId="0" applyFont="1" applyBorder="1" applyAlignment="1">
      <alignment horizontal="center" vertical="center" wrapText="1"/>
    </xf>
    <xf numFmtId="0" fontId="210" fillId="0" borderId="3" xfId="0" applyFont="1" applyBorder="1" applyAlignment="1">
      <alignment horizontal="left" vertical="center" wrapText="1"/>
    </xf>
    <xf numFmtId="164" fontId="21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12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13" fillId="0" borderId="3" xfId="0" applyFont="1" applyBorder="1" applyAlignment="1">
      <alignment horizontal="center" vertical="center" wrapText="1"/>
    </xf>
    <xf numFmtId="0" fontId="214" fillId="0" borderId="3" xfId="0" applyFont="1" applyBorder="1" applyAlignment="1">
      <alignment horizontal="center" vertical="center" wrapText="1"/>
    </xf>
    <xf numFmtId="0" fontId="215" fillId="0" borderId="3" xfId="0" applyFont="1" applyBorder="1" applyAlignment="1">
      <alignment horizontal="center" vertical="center" wrapText="1"/>
    </xf>
    <xf numFmtId="0" fontId="216" fillId="0" borderId="3" xfId="0" applyFont="1" applyBorder="1" applyAlignment="1">
      <alignment horizontal="center" vertical="center" wrapText="1"/>
    </xf>
    <xf numFmtId="164" fontId="217" fillId="4" borderId="3" xfId="0" applyNumberFormat="1" applyFont="1" applyFill="1" applyBorder="1" applyAlignment="1">
      <alignment horizontal="right" vertical="center" wrapText="1"/>
    </xf>
    <xf numFmtId="0" fontId="218" fillId="0" borderId="3" xfId="0" applyFont="1" applyBorder="1" applyAlignment="1">
      <alignment horizontal="left" vertical="center" wrapText="1"/>
    </xf>
    <xf numFmtId="0" fontId="219" fillId="0" borderId="3" xfId="0" applyFont="1" applyBorder="1" applyAlignment="1">
      <alignment horizontal="center" vertical="center" wrapText="1"/>
    </xf>
    <xf numFmtId="0" fontId="220" fillId="0" borderId="3" xfId="0" applyFont="1" applyBorder="1" applyAlignment="1">
      <alignment horizontal="left" vertical="center" wrapText="1"/>
    </xf>
    <xf numFmtId="164" fontId="22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22" fillId="0" borderId="3" xfId="0" applyFont="1" applyBorder="1" applyAlignment="1">
      <alignment horizontal="left" vertical="center" wrapText="1"/>
    </xf>
    <xf numFmtId="164" fontId="223" fillId="4" borderId="3" xfId="0" applyNumberFormat="1" applyFont="1" applyFill="1" applyBorder="1" applyAlignment="1">
      <alignment horizontal="right" vertical="center" wrapText="1"/>
    </xf>
    <xf numFmtId="0" fontId="224" fillId="0" borderId="3" xfId="0" applyFont="1" applyBorder="1" applyAlignment="1">
      <alignment horizontal="center" vertical="center" wrapText="1"/>
    </xf>
    <xf numFmtId="0" fontId="225" fillId="0" borderId="3" xfId="0" applyFont="1" applyBorder="1" applyAlignment="1">
      <alignment horizontal="center" vertical="center" wrapText="1"/>
    </xf>
    <xf numFmtId="164" fontId="226" fillId="4" borderId="3" xfId="0" applyNumberFormat="1" applyFont="1" applyFill="1" applyBorder="1" applyAlignment="1">
      <alignment horizontal="right" vertical="center" wrapText="1"/>
    </xf>
    <xf numFmtId="164" fontId="22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28" fillId="4" borderId="3" xfId="0" applyNumberFormat="1" applyFont="1" applyFill="1" applyBorder="1" applyAlignment="1">
      <alignment horizontal="right" vertical="center" wrapText="1"/>
    </xf>
    <xf numFmtId="0" fontId="229" fillId="4" borderId="3" xfId="0" applyFont="1" applyFill="1" applyBorder="1" applyAlignment="1">
      <alignment horizontal="center" vertical="center" wrapText="1"/>
    </xf>
    <xf numFmtId="0" fontId="230" fillId="4" borderId="3" xfId="0" applyFont="1" applyFill="1" applyBorder="1" applyAlignment="1">
      <alignment horizontal="center" vertical="center" wrapText="1"/>
    </xf>
    <xf numFmtId="0" fontId="232" fillId="0" borderId="3" xfId="0" applyFont="1" applyBorder="1" applyAlignment="1">
      <alignment horizontal="center" vertical="center" wrapText="1"/>
    </xf>
    <xf numFmtId="164" fontId="23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3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35" fillId="0" borderId="3" xfId="0" applyFont="1" applyBorder="1" applyAlignment="1">
      <alignment horizontal="center" vertical="center" wrapText="1"/>
    </xf>
    <xf numFmtId="164" fontId="23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3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3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39" fillId="0" borderId="3" xfId="0" applyFont="1" applyBorder="1" applyAlignment="1">
      <alignment horizontal="center" vertical="center" wrapText="1"/>
    </xf>
    <xf numFmtId="0" fontId="240" fillId="0" borderId="3" xfId="0" applyFont="1" applyBorder="1" applyAlignment="1">
      <alignment horizontal="center" vertical="center" wrapText="1"/>
    </xf>
    <xf numFmtId="0" fontId="241" fillId="0" borderId="3" xfId="0" applyFont="1" applyBorder="1" applyAlignment="1">
      <alignment horizontal="center" vertical="center" wrapText="1"/>
    </xf>
    <xf numFmtId="0" fontId="242" fillId="0" borderId="3" xfId="0" applyFont="1" applyBorder="1" applyAlignment="1">
      <alignment horizontal="left" vertical="center" wrapText="1"/>
    </xf>
    <xf numFmtId="164" fontId="24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44" fillId="0" borderId="3" xfId="0" applyFont="1" applyBorder="1" applyAlignment="1">
      <alignment horizontal="center" vertical="center" wrapText="1"/>
    </xf>
    <xf numFmtId="0" fontId="245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0" fillId="0" borderId="0" xfId="0"/>
    <xf numFmtId="0" fontId="13" fillId="0" borderId="4" xfId="0" applyFont="1" applyBorder="1" applyAlignment="1">
      <alignment horizontal="left" vertical="center" wrapText="1"/>
    </xf>
    <xf numFmtId="0" fontId="0" fillId="2" borderId="5" xfId="0" applyNumberFormat="1" applyFont="1" applyFill="1" applyBorder="1" applyAlignment="1"/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231" fillId="0" borderId="4" xfId="0" applyFont="1" applyBorder="1" applyAlignment="1">
      <alignment horizontal="center" vertical="center" wrapText="1"/>
    </xf>
    <xf numFmtId="0" fontId="0" fillId="2" borderId="6" xfId="0" applyNumberFormat="1" applyFont="1" applyFill="1" applyBorder="1" applyAlignme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3" fillId="0" borderId="4" xfId="0" applyFont="1" applyBorder="1" applyAlignment="1">
      <alignment horizontal="center" vertical="center" wrapText="1"/>
    </xf>
    <xf numFmtId="0" fontId="178" fillId="0" borderId="0" xfId="0" applyFont="1" applyAlignment="1" applyProtection="1">
      <alignment horizontal="center" vertical="center" wrapText="1"/>
      <protection locked="0"/>
    </xf>
    <xf numFmtId="0" fontId="180" fillId="0" borderId="0" xfId="0" applyFont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"/>
  <sheetViews>
    <sheetView workbookViewId="0"/>
  </sheetViews>
  <sheetFormatPr defaultRowHeight="15" x14ac:dyDescent="0.25"/>
  <cols>
    <col min="1" max="1" width="50.140625" customWidth="1"/>
    <col min="2" max="2" width="36.28515625" customWidth="1"/>
    <col min="3" max="3" width="32.5703125" customWidth="1"/>
  </cols>
  <sheetData>
    <row r="1" spans="1:4" ht="66.75" customHeight="1" x14ac:dyDescent="0.25">
      <c r="C1" s="4" t="s">
        <v>2</v>
      </c>
    </row>
    <row r="2" spans="1:4" ht="28.5" customHeight="1" x14ac:dyDescent="0.25">
      <c r="A2" s="237" t="s">
        <v>14</v>
      </c>
      <c r="B2" s="233"/>
      <c r="C2" s="233"/>
    </row>
    <row r="3" spans="1:4" ht="15.75" customHeight="1" x14ac:dyDescent="0.25">
      <c r="A3" s="232" t="s">
        <v>11</v>
      </c>
      <c r="B3" s="233"/>
      <c r="C3" s="233"/>
    </row>
    <row r="4" spans="1:4" ht="15.75" customHeight="1" x14ac:dyDescent="0.25"/>
    <row r="5" spans="1:4" ht="32.25" customHeight="1" x14ac:dyDescent="0.25">
      <c r="A5" s="5" t="s">
        <v>7</v>
      </c>
      <c r="B5" s="239" t="s">
        <v>3</v>
      </c>
      <c r="C5" s="235"/>
      <c r="D5" s="2"/>
    </row>
    <row r="6" spans="1:4" ht="30.75" customHeight="1" x14ac:dyDescent="0.25">
      <c r="A6" s="6" t="s">
        <v>8</v>
      </c>
      <c r="B6" s="234" t="s">
        <v>12</v>
      </c>
      <c r="C6" s="235"/>
      <c r="D6" s="2"/>
    </row>
    <row r="7" spans="1:4" ht="27.75" customHeight="1" x14ac:dyDescent="0.25">
      <c r="A7" s="9" t="s">
        <v>15</v>
      </c>
      <c r="B7" s="240" t="s">
        <v>4</v>
      </c>
      <c r="C7" s="235"/>
      <c r="D7" s="2"/>
    </row>
    <row r="8" spans="1:4" ht="15.75" customHeight="1" x14ac:dyDescent="0.25">
      <c r="A8" s="7" t="s">
        <v>9</v>
      </c>
      <c r="B8" s="236" t="s">
        <v>13</v>
      </c>
      <c r="C8" s="235"/>
      <c r="D8" s="2"/>
    </row>
    <row r="9" spans="1:4" ht="24.75" customHeight="1" x14ac:dyDescent="0.25">
      <c r="A9" s="8" t="s">
        <v>10</v>
      </c>
      <c r="B9" s="241" t="s">
        <v>5</v>
      </c>
      <c r="C9" s="235"/>
      <c r="D9" s="2"/>
    </row>
    <row r="10" spans="1:4" ht="30" customHeight="1" x14ac:dyDescent="0.25">
      <c r="A10" s="10" t="s">
        <v>16</v>
      </c>
      <c r="B10" s="242" t="s">
        <v>6</v>
      </c>
      <c r="C10" s="235"/>
      <c r="D10" s="2"/>
    </row>
    <row r="11" spans="1:4" ht="15.75" customHeight="1" x14ac:dyDescent="0.25">
      <c r="A11" s="3" t="s">
        <v>0</v>
      </c>
      <c r="B11" s="238" t="s">
        <v>1</v>
      </c>
      <c r="C11" s="235"/>
      <c r="D11" s="2"/>
    </row>
    <row r="12" spans="1:4" x14ac:dyDescent="0.25">
      <c r="A12" s="1"/>
      <c r="B12" s="1"/>
      <c r="C12" s="1"/>
    </row>
  </sheetData>
  <sheetProtection password="8EB5" sheet="1" objects="1" scenarios="1" formatColumns="0" formatRows="0"/>
  <mergeCells count="9">
    <mergeCell ref="A3:C3"/>
    <mergeCell ref="B6:C6"/>
    <mergeCell ref="B8:C8"/>
    <mergeCell ref="A2:C2"/>
    <mergeCell ref="B11:C11"/>
    <mergeCell ref="B5:C5"/>
    <mergeCell ref="B7:C7"/>
    <mergeCell ref="B9:C9"/>
    <mergeCell ref="B10:C10"/>
  </mergeCells>
  <pageMargins left="0.25" right="0.25" top="0.25" bottom="0.2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3"/>
  <sheetViews>
    <sheetView tabSelected="1" topLeftCell="A10" workbookViewId="0">
      <selection activeCell="J7" sqref="J7"/>
    </sheetView>
  </sheetViews>
  <sheetFormatPr defaultRowHeight="15" x14ac:dyDescent="0.25"/>
  <cols>
    <col min="1" max="1" width="83.140625" customWidth="1"/>
    <col min="2" max="2" width="16" customWidth="1"/>
    <col min="3" max="3" width="32.5703125" customWidth="1"/>
    <col min="4" max="4" width="29.5703125" customWidth="1"/>
  </cols>
  <sheetData>
    <row r="1" spans="1:5" ht="30.75" customHeight="1" x14ac:dyDescent="0.25">
      <c r="A1" s="216" t="s">
        <v>123</v>
      </c>
      <c r="B1" s="133" t="s">
        <v>73</v>
      </c>
      <c r="C1" s="134" t="s">
        <v>74</v>
      </c>
      <c r="D1" s="217" t="s">
        <v>124</v>
      </c>
      <c r="E1" s="2"/>
    </row>
    <row r="2" spans="1:5" ht="15.75" customHeight="1" x14ac:dyDescent="0.25">
      <c r="A2" s="192" t="s">
        <v>108</v>
      </c>
      <c r="B2" s="135" t="s">
        <v>75</v>
      </c>
      <c r="C2" s="65" t="s">
        <v>44</v>
      </c>
      <c r="D2" s="66" t="s">
        <v>45</v>
      </c>
      <c r="E2" s="2"/>
    </row>
    <row r="3" spans="1:5" ht="15.75" customHeight="1" x14ac:dyDescent="0.25">
      <c r="A3" s="243" t="s">
        <v>125</v>
      </c>
      <c r="B3" s="244"/>
      <c r="C3" s="244"/>
      <c r="D3" s="235"/>
      <c r="E3" s="2"/>
    </row>
    <row r="4" spans="1:5" ht="15.75" customHeight="1" x14ac:dyDescent="0.25">
      <c r="A4" s="193" t="s">
        <v>109</v>
      </c>
      <c r="B4" s="136" t="s">
        <v>76</v>
      </c>
      <c r="C4" s="67">
        <f>SUM(C5,C8:C14)</f>
        <v>54553363</v>
      </c>
      <c r="D4" s="137">
        <f>SUM(D5,D8:D14)</f>
        <v>46446062</v>
      </c>
      <c r="E4" s="2"/>
    </row>
    <row r="5" spans="1:5" ht="30.75" customHeight="1" x14ac:dyDescent="0.25">
      <c r="A5" s="194" t="s">
        <v>110</v>
      </c>
      <c r="B5" s="231" t="s">
        <v>133</v>
      </c>
      <c r="C5" s="68">
        <f>SUM(C6:C7)</f>
        <v>50926318</v>
      </c>
      <c r="D5" s="210">
        <f>SUM(D6:D7)</f>
        <v>43664781</v>
      </c>
      <c r="E5" s="2"/>
    </row>
    <row r="6" spans="1:5" ht="30.75" customHeight="1" x14ac:dyDescent="0.25">
      <c r="A6" s="69" t="s">
        <v>46</v>
      </c>
      <c r="B6" s="218" t="s">
        <v>126</v>
      </c>
      <c r="C6" s="70">
        <v>49272683</v>
      </c>
      <c r="D6" s="138">
        <v>42106646</v>
      </c>
      <c r="E6" s="2"/>
    </row>
    <row r="7" spans="1:5" ht="15.75" customHeight="1" x14ac:dyDescent="0.25">
      <c r="A7" s="195" t="s">
        <v>111</v>
      </c>
      <c r="B7" s="139" t="s">
        <v>77</v>
      </c>
      <c r="C7" s="71">
        <v>1653635</v>
      </c>
      <c r="D7" s="72">
        <v>1558135</v>
      </c>
      <c r="E7" s="2"/>
    </row>
    <row r="8" spans="1:5" ht="30.75" customHeight="1" x14ac:dyDescent="0.25">
      <c r="A8" s="140" t="s">
        <v>78</v>
      </c>
      <c r="B8" s="196" t="s">
        <v>112</v>
      </c>
      <c r="C8" s="73">
        <v>342770</v>
      </c>
      <c r="D8" s="141">
        <v>63851</v>
      </c>
      <c r="E8" s="2"/>
    </row>
    <row r="9" spans="1:5" ht="15.75" customHeight="1" x14ac:dyDescent="0.25">
      <c r="A9" s="197" t="s">
        <v>113</v>
      </c>
      <c r="B9" s="142" t="s">
        <v>79</v>
      </c>
      <c r="C9" s="74">
        <v>0</v>
      </c>
      <c r="D9" s="143">
        <v>0</v>
      </c>
      <c r="E9" s="2"/>
    </row>
    <row r="10" spans="1:5" ht="36" customHeight="1" x14ac:dyDescent="0.25">
      <c r="A10" s="75" t="s">
        <v>47</v>
      </c>
      <c r="B10" s="144" t="s">
        <v>80</v>
      </c>
      <c r="C10" s="145">
        <v>0</v>
      </c>
      <c r="D10" s="198">
        <v>0</v>
      </c>
      <c r="E10" s="2"/>
    </row>
    <row r="11" spans="1:5" ht="23.25" customHeight="1" x14ac:dyDescent="0.25">
      <c r="A11" s="76" t="s">
        <v>48</v>
      </c>
      <c r="B11" s="146" t="s">
        <v>81</v>
      </c>
      <c r="C11" s="147">
        <v>0</v>
      </c>
      <c r="D11" s="77">
        <v>0</v>
      </c>
      <c r="E11" s="2"/>
    </row>
    <row r="12" spans="1:5" ht="15.75" customHeight="1" x14ac:dyDescent="0.25">
      <c r="A12" s="184" t="s">
        <v>103</v>
      </c>
      <c r="B12" s="148" t="s">
        <v>82</v>
      </c>
      <c r="C12" s="219">
        <v>72</v>
      </c>
      <c r="D12" s="51">
        <v>215</v>
      </c>
      <c r="E12" s="2"/>
    </row>
    <row r="13" spans="1:5" ht="15.75" customHeight="1" x14ac:dyDescent="0.25">
      <c r="A13" s="52" t="s">
        <v>39</v>
      </c>
      <c r="B13" s="80" t="s">
        <v>49</v>
      </c>
      <c r="C13" s="185">
        <v>0</v>
      </c>
      <c r="D13" s="53">
        <v>0</v>
      </c>
      <c r="E13" s="2"/>
    </row>
    <row r="14" spans="1:5" ht="15.75" customHeight="1" x14ac:dyDescent="0.25">
      <c r="A14" s="149" t="s">
        <v>83</v>
      </c>
      <c r="B14" s="186" t="s">
        <v>104</v>
      </c>
      <c r="C14" s="54">
        <v>3284203</v>
      </c>
      <c r="D14" s="220">
        <v>2717215</v>
      </c>
      <c r="E14" s="2"/>
    </row>
    <row r="15" spans="1:5" ht="15.75" customHeight="1" x14ac:dyDescent="0.25">
      <c r="A15" s="187" t="s">
        <v>24</v>
      </c>
      <c r="B15" s="150" t="s">
        <v>84</v>
      </c>
      <c r="C15" s="55">
        <f>SUM(C16:C26)</f>
        <v>51004285</v>
      </c>
      <c r="D15" s="81">
        <f>SUM(D16:D26)</f>
        <v>43905309</v>
      </c>
      <c r="E15" s="2"/>
    </row>
    <row r="16" spans="1:5" ht="36.75" customHeight="1" x14ac:dyDescent="0.25">
      <c r="A16" s="56" t="s">
        <v>40</v>
      </c>
      <c r="B16" s="221" t="s">
        <v>127</v>
      </c>
      <c r="C16" s="151">
        <v>661382</v>
      </c>
      <c r="D16" s="222">
        <v>556950</v>
      </c>
      <c r="E16" s="2"/>
    </row>
    <row r="17" spans="1:5" ht="23.25" customHeight="1" x14ac:dyDescent="0.25">
      <c r="A17" s="57" t="s">
        <v>41</v>
      </c>
      <c r="B17" s="152" t="s">
        <v>85</v>
      </c>
      <c r="C17" s="58">
        <v>24964048</v>
      </c>
      <c r="D17" s="153">
        <v>19566869</v>
      </c>
      <c r="E17" s="2"/>
    </row>
    <row r="18" spans="1:5" ht="30.75" customHeight="1" x14ac:dyDescent="0.25">
      <c r="A18" s="59" t="s">
        <v>42</v>
      </c>
      <c r="B18" s="82" t="s">
        <v>50</v>
      </c>
      <c r="C18" s="60">
        <v>803234</v>
      </c>
      <c r="D18" s="223">
        <v>273076</v>
      </c>
      <c r="E18" s="2"/>
    </row>
    <row r="19" spans="1:5" ht="15.75" customHeight="1" x14ac:dyDescent="0.25">
      <c r="A19" s="61" t="s">
        <v>43</v>
      </c>
      <c r="B19" s="154" t="s">
        <v>86</v>
      </c>
      <c r="C19" s="62">
        <v>0</v>
      </c>
      <c r="D19" s="224">
        <v>0</v>
      </c>
      <c r="E19" s="2"/>
    </row>
    <row r="20" spans="1:5" ht="15.75" customHeight="1" x14ac:dyDescent="0.25">
      <c r="A20" s="191" t="s">
        <v>107</v>
      </c>
      <c r="B20" s="155" t="s">
        <v>87</v>
      </c>
      <c r="C20" s="63">
        <v>0</v>
      </c>
      <c r="D20" s="64">
        <v>0</v>
      </c>
      <c r="E20" s="2"/>
    </row>
    <row r="21" spans="1:5" ht="36.75" customHeight="1" x14ac:dyDescent="0.25">
      <c r="A21" s="89" t="s">
        <v>51</v>
      </c>
      <c r="B21" s="90" t="s">
        <v>52</v>
      </c>
      <c r="C21" s="188">
        <v>0</v>
      </c>
      <c r="D21" s="91">
        <v>0</v>
      </c>
      <c r="E21" s="2"/>
    </row>
    <row r="22" spans="1:5" ht="36" customHeight="1" x14ac:dyDescent="0.25">
      <c r="A22" s="189" t="s">
        <v>105</v>
      </c>
      <c r="B22" s="225" t="s">
        <v>128</v>
      </c>
      <c r="C22" s="92">
        <v>75994</v>
      </c>
      <c r="D22" s="156">
        <v>71267</v>
      </c>
      <c r="E22" s="2"/>
    </row>
    <row r="23" spans="1:5" ht="30.75" customHeight="1" x14ac:dyDescent="0.25">
      <c r="A23" s="93" t="s">
        <v>53</v>
      </c>
      <c r="B23" s="226" t="s">
        <v>129</v>
      </c>
      <c r="C23" s="157">
        <v>207816</v>
      </c>
      <c r="D23" s="94">
        <v>178761</v>
      </c>
      <c r="E23" s="2"/>
    </row>
    <row r="24" spans="1:5" ht="15.75" customHeight="1" x14ac:dyDescent="0.25">
      <c r="A24" s="158" t="s">
        <v>88</v>
      </c>
      <c r="B24" s="227" t="s">
        <v>130</v>
      </c>
      <c r="C24" s="95">
        <v>12566636</v>
      </c>
      <c r="D24" s="159">
        <v>11026650</v>
      </c>
      <c r="E24" s="2"/>
    </row>
    <row r="25" spans="1:5" ht="15.75" customHeight="1" x14ac:dyDescent="0.25">
      <c r="A25" s="228" t="s">
        <v>131</v>
      </c>
      <c r="B25" s="96" t="s">
        <v>54</v>
      </c>
      <c r="C25" s="160">
        <v>6961870</v>
      </c>
      <c r="D25" s="97">
        <v>6413838</v>
      </c>
      <c r="E25" s="2"/>
    </row>
    <row r="26" spans="1:5" ht="15.75" customHeight="1" x14ac:dyDescent="0.25">
      <c r="A26" s="161" t="s">
        <v>89</v>
      </c>
      <c r="B26" s="98" t="s">
        <v>55</v>
      </c>
      <c r="C26" s="229">
        <v>4763305</v>
      </c>
      <c r="D26" s="162">
        <v>5817898</v>
      </c>
      <c r="E26" s="2"/>
    </row>
    <row r="27" spans="1:5" ht="30" customHeight="1" x14ac:dyDescent="0.25">
      <c r="A27" s="99" t="s">
        <v>56</v>
      </c>
      <c r="B27" s="230" t="s">
        <v>132</v>
      </c>
      <c r="C27" s="11">
        <f>C4-C15</f>
        <v>3549078</v>
      </c>
      <c r="D27" s="100">
        <f>D4-D15</f>
        <v>2540753</v>
      </c>
      <c r="E27" s="2"/>
    </row>
    <row r="28" spans="1:5" ht="14.25" customHeight="1" x14ac:dyDescent="0.25">
      <c r="A28" s="247" t="s">
        <v>18</v>
      </c>
      <c r="B28" s="244"/>
      <c r="C28" s="244"/>
      <c r="D28" s="235"/>
      <c r="E28" s="2"/>
    </row>
    <row r="29" spans="1:5" ht="15.75" customHeight="1" x14ac:dyDescent="0.25">
      <c r="A29" s="101" t="s">
        <v>57</v>
      </c>
      <c r="B29" s="12" t="s">
        <v>19</v>
      </c>
      <c r="C29" s="102">
        <f>SUM(C30:C34)</f>
        <v>3528798</v>
      </c>
      <c r="D29" s="13">
        <f>SUM(D30:D34)</f>
        <v>3088697</v>
      </c>
      <c r="E29" s="2"/>
    </row>
    <row r="30" spans="1:5" ht="48.75" customHeight="1" x14ac:dyDescent="0.25">
      <c r="A30" s="190" t="s">
        <v>106</v>
      </c>
      <c r="B30" s="14" t="s">
        <v>20</v>
      </c>
      <c r="C30" s="15">
        <v>550</v>
      </c>
      <c r="D30" s="103">
        <v>431924</v>
      </c>
      <c r="E30" s="2"/>
    </row>
    <row r="31" spans="1:5" ht="15.75" customHeight="1" x14ac:dyDescent="0.25">
      <c r="A31" s="16" t="s">
        <v>21</v>
      </c>
      <c r="B31" s="104" t="s">
        <v>58</v>
      </c>
      <c r="C31" s="17">
        <v>30391</v>
      </c>
      <c r="D31" s="18">
        <v>126164</v>
      </c>
      <c r="E31" s="2"/>
    </row>
    <row r="32" spans="1:5" ht="21" customHeight="1" x14ac:dyDescent="0.25">
      <c r="A32" s="105" t="s">
        <v>59</v>
      </c>
      <c r="B32" s="168" t="s">
        <v>96</v>
      </c>
      <c r="C32" s="19">
        <v>0</v>
      </c>
      <c r="D32" s="199">
        <v>131</v>
      </c>
      <c r="E32" s="2"/>
    </row>
    <row r="33" spans="1:5" ht="15.75" customHeight="1" x14ac:dyDescent="0.25">
      <c r="A33" s="169" t="s">
        <v>97</v>
      </c>
      <c r="B33" s="20" t="s">
        <v>22</v>
      </c>
      <c r="C33" s="106">
        <v>3497857</v>
      </c>
      <c r="D33" s="170">
        <v>2530478</v>
      </c>
      <c r="E33" s="2"/>
    </row>
    <row r="34" spans="1:5" ht="15.75" customHeight="1" x14ac:dyDescent="0.25">
      <c r="A34" s="21" t="s">
        <v>23</v>
      </c>
      <c r="B34" s="200" t="s">
        <v>114</v>
      </c>
      <c r="C34" s="83">
        <v>0</v>
      </c>
      <c r="D34" s="84">
        <v>0</v>
      </c>
      <c r="E34" s="2"/>
    </row>
    <row r="35" spans="1:5" ht="15.75" customHeight="1" x14ac:dyDescent="0.25">
      <c r="A35" s="22" t="s">
        <v>24</v>
      </c>
      <c r="B35" s="107" t="s">
        <v>60</v>
      </c>
      <c r="C35" s="171">
        <f>SUM(C36:C39)</f>
        <v>632891</v>
      </c>
      <c r="D35" s="108">
        <f>SUM(D36:D39)</f>
        <v>574092</v>
      </c>
      <c r="E35" s="2"/>
    </row>
    <row r="36" spans="1:5" ht="46.5" customHeight="1" x14ac:dyDescent="0.25">
      <c r="A36" s="23" t="s">
        <v>25</v>
      </c>
      <c r="B36" s="201" t="s">
        <v>115</v>
      </c>
      <c r="C36" s="109">
        <v>430691</v>
      </c>
      <c r="D36" s="85">
        <v>374092</v>
      </c>
      <c r="E36" s="2"/>
    </row>
    <row r="37" spans="1:5" ht="15.75" customHeight="1" x14ac:dyDescent="0.25">
      <c r="A37" s="172" t="s">
        <v>98</v>
      </c>
      <c r="B37" s="202" t="s">
        <v>116</v>
      </c>
      <c r="C37" s="208">
        <v>202200</v>
      </c>
      <c r="D37" s="110">
        <v>200000</v>
      </c>
      <c r="E37" s="2"/>
    </row>
    <row r="38" spans="1:5" ht="15.75" customHeight="1" x14ac:dyDescent="0.25">
      <c r="A38" s="24" t="s">
        <v>26</v>
      </c>
      <c r="B38" s="203" t="s">
        <v>117</v>
      </c>
      <c r="C38" s="25">
        <v>0</v>
      </c>
      <c r="D38" s="86">
        <v>0</v>
      </c>
      <c r="E38" s="2"/>
    </row>
    <row r="39" spans="1:5" ht="15.75" customHeight="1" x14ac:dyDescent="0.25">
      <c r="A39" s="173" t="s">
        <v>34</v>
      </c>
      <c r="B39" s="26" t="s">
        <v>27</v>
      </c>
      <c r="C39" s="111">
        <v>0</v>
      </c>
      <c r="D39" s="87">
        <v>0</v>
      </c>
      <c r="E39" s="2"/>
    </row>
    <row r="40" spans="1:5" ht="33.75" customHeight="1" x14ac:dyDescent="0.25">
      <c r="A40" s="174" t="s">
        <v>99</v>
      </c>
      <c r="B40" s="112" t="s">
        <v>61</v>
      </c>
      <c r="C40" s="204">
        <f>C29-C35</f>
        <v>2895907</v>
      </c>
      <c r="D40" s="27">
        <f>D29-D35</f>
        <v>2514605</v>
      </c>
      <c r="E40" s="2"/>
    </row>
    <row r="41" spans="1:5" ht="14.25" customHeight="1" x14ac:dyDescent="0.25">
      <c r="A41" s="248" t="s">
        <v>62</v>
      </c>
      <c r="B41" s="244"/>
      <c r="C41" s="244"/>
      <c r="D41" s="235"/>
      <c r="E41" s="2"/>
    </row>
    <row r="42" spans="1:5" ht="15.75" customHeight="1" x14ac:dyDescent="0.25">
      <c r="A42" s="205" t="s">
        <v>57</v>
      </c>
      <c r="B42" s="113" t="s">
        <v>63</v>
      </c>
      <c r="C42" s="88">
        <f>SUM(C43:C46)</f>
        <v>13491586</v>
      </c>
      <c r="D42" s="114">
        <f>SUM(D43:D46)</f>
        <v>11766343</v>
      </c>
      <c r="E42" s="2"/>
    </row>
    <row r="43" spans="1:5" ht="30.75" customHeight="1" x14ac:dyDescent="0.25">
      <c r="A43" s="28" t="s">
        <v>28</v>
      </c>
      <c r="B43" s="206" t="s">
        <v>118</v>
      </c>
      <c r="C43" s="115">
        <v>0</v>
      </c>
      <c r="D43" s="29">
        <v>0</v>
      </c>
      <c r="E43" s="2"/>
    </row>
    <row r="44" spans="1:5" ht="15.75" customHeight="1" x14ac:dyDescent="0.25">
      <c r="A44" s="207" t="s">
        <v>119</v>
      </c>
      <c r="B44" s="175" t="s">
        <v>100</v>
      </c>
      <c r="C44" s="116">
        <v>0</v>
      </c>
      <c r="D44" s="30">
        <v>0</v>
      </c>
      <c r="E44" s="2"/>
    </row>
    <row r="45" spans="1:5" ht="15.75" customHeight="1" x14ac:dyDescent="0.25">
      <c r="A45" s="176" t="s">
        <v>101</v>
      </c>
      <c r="B45" s="117" t="s">
        <v>64</v>
      </c>
      <c r="C45" s="31">
        <v>0</v>
      </c>
      <c r="D45" s="118">
        <v>0</v>
      </c>
      <c r="E45" s="2"/>
    </row>
    <row r="46" spans="1:5" ht="15.75" customHeight="1" x14ac:dyDescent="0.25">
      <c r="A46" s="32" t="s">
        <v>23</v>
      </c>
      <c r="B46" s="119" t="s">
        <v>65</v>
      </c>
      <c r="C46" s="33">
        <v>13491586</v>
      </c>
      <c r="D46" s="34">
        <v>11766343</v>
      </c>
      <c r="E46" s="2"/>
    </row>
    <row r="47" spans="1:5" ht="15.75" customHeight="1" x14ac:dyDescent="0.25">
      <c r="A47" s="120" t="s">
        <v>24</v>
      </c>
      <c r="B47" s="35" t="s">
        <v>29</v>
      </c>
      <c r="C47" s="36">
        <f>SUM(C48:C52)</f>
        <v>15613662</v>
      </c>
      <c r="D47" s="121">
        <f>SUM(D48:D52)</f>
        <v>10110877</v>
      </c>
      <c r="E47" s="2"/>
    </row>
    <row r="48" spans="1:5" ht="30.75" customHeight="1" x14ac:dyDescent="0.25">
      <c r="A48" s="37" t="s">
        <v>30</v>
      </c>
      <c r="B48" s="122" t="s">
        <v>66</v>
      </c>
      <c r="C48" s="123">
        <v>0</v>
      </c>
      <c r="D48" s="124">
        <v>0</v>
      </c>
      <c r="E48" s="2"/>
    </row>
    <row r="49" spans="1:5" ht="30.75" customHeight="1" x14ac:dyDescent="0.25">
      <c r="A49" s="38" t="s">
        <v>31</v>
      </c>
      <c r="B49" s="125" t="s">
        <v>67</v>
      </c>
      <c r="C49" s="126">
        <v>0</v>
      </c>
      <c r="D49" s="39">
        <v>0</v>
      </c>
      <c r="E49" s="2"/>
    </row>
    <row r="50" spans="1:5" ht="15.75" customHeight="1" x14ac:dyDescent="0.25">
      <c r="A50" s="40" t="s">
        <v>32</v>
      </c>
      <c r="B50" s="211" t="s">
        <v>121</v>
      </c>
      <c r="C50" s="41">
        <v>0</v>
      </c>
      <c r="D50" s="177">
        <v>0</v>
      </c>
      <c r="E50" s="2"/>
    </row>
    <row r="51" spans="1:5" ht="15.75" customHeight="1" x14ac:dyDescent="0.25">
      <c r="A51" s="209" t="s">
        <v>120</v>
      </c>
      <c r="B51" s="42" t="s">
        <v>33</v>
      </c>
      <c r="C51" s="178">
        <v>0</v>
      </c>
      <c r="D51" s="127">
        <v>0</v>
      </c>
      <c r="E51" s="2"/>
    </row>
    <row r="52" spans="1:5" ht="15.75" customHeight="1" x14ac:dyDescent="0.25">
      <c r="A52" s="43" t="s">
        <v>34</v>
      </c>
      <c r="B52" s="212" t="s">
        <v>122</v>
      </c>
      <c r="C52" s="179">
        <v>15613662</v>
      </c>
      <c r="D52" s="44">
        <v>10110877</v>
      </c>
      <c r="E52" s="2"/>
    </row>
    <row r="53" spans="1:5" ht="30" customHeight="1" x14ac:dyDescent="0.25">
      <c r="A53" s="128" t="s">
        <v>68</v>
      </c>
      <c r="B53" s="180" t="s">
        <v>102</v>
      </c>
      <c r="C53" s="45">
        <f>C42-C47</f>
        <v>-2122076</v>
      </c>
      <c r="D53" s="213">
        <f>D42-D47</f>
        <v>1655466</v>
      </c>
      <c r="E53" s="2"/>
    </row>
    <row r="54" spans="1:5" ht="40.5" customHeight="1" x14ac:dyDescent="0.25">
      <c r="A54" s="46" t="s">
        <v>35</v>
      </c>
      <c r="B54" s="129" t="s">
        <v>69</v>
      </c>
      <c r="C54" s="78">
        <f>C27+C40+C53</f>
        <v>4322909</v>
      </c>
      <c r="D54" s="181">
        <f>D27+D40+D53</f>
        <v>6710824</v>
      </c>
      <c r="E54" s="2"/>
    </row>
    <row r="55" spans="1:5" ht="30.75" customHeight="1" x14ac:dyDescent="0.25">
      <c r="A55" s="130" t="s">
        <v>70</v>
      </c>
      <c r="B55" s="47" t="s">
        <v>36</v>
      </c>
      <c r="C55" s="214">
        <v>35329546</v>
      </c>
      <c r="D55" s="182">
        <v>28618722</v>
      </c>
      <c r="E55" s="2"/>
    </row>
    <row r="56" spans="1:5" ht="30.75" customHeight="1" x14ac:dyDescent="0.25">
      <c r="A56" s="48" t="s">
        <v>37</v>
      </c>
      <c r="B56" s="131" t="s">
        <v>71</v>
      </c>
      <c r="C56" s="215">
        <f>C55+C54</f>
        <v>39652455</v>
      </c>
      <c r="D56" s="183">
        <f>D55+D54</f>
        <v>35329546</v>
      </c>
      <c r="E56" s="2"/>
    </row>
    <row r="57" spans="1:5" ht="15.75" customHeight="1" x14ac:dyDescent="0.25">
      <c r="A57" s="132" t="s">
        <v>72</v>
      </c>
      <c r="B57" s="49" t="s">
        <v>38</v>
      </c>
      <c r="C57" s="50">
        <v>-2081373</v>
      </c>
      <c r="D57" s="79">
        <v>1665423</v>
      </c>
      <c r="E57" s="2"/>
    </row>
    <row r="58" spans="1:5" ht="15.75" customHeight="1" x14ac:dyDescent="0.25">
      <c r="A58" s="1"/>
      <c r="B58" s="1"/>
      <c r="C58" s="1"/>
      <c r="D58" s="1"/>
    </row>
    <row r="59" spans="1:5" ht="15.75" customHeight="1" x14ac:dyDescent="0.25">
      <c r="A59" s="167" t="s">
        <v>94</v>
      </c>
      <c r="C59" s="250" t="s">
        <v>95</v>
      </c>
      <c r="D59" s="233"/>
    </row>
    <row r="60" spans="1:5" ht="15.75" customHeight="1" x14ac:dyDescent="0.25">
      <c r="B60" s="163" t="s">
        <v>90</v>
      </c>
      <c r="C60" s="245" t="s">
        <v>17</v>
      </c>
      <c r="D60" s="233"/>
    </row>
    <row r="61" spans="1:5" ht="15.75" customHeight="1" x14ac:dyDescent="0.25">
      <c r="A61" s="164" t="s">
        <v>91</v>
      </c>
    </row>
    <row r="62" spans="1:5" ht="15.75" customHeight="1" x14ac:dyDescent="0.25">
      <c r="A62" s="165" t="s">
        <v>92</v>
      </c>
      <c r="C62" s="249" t="s">
        <v>93</v>
      </c>
      <c r="D62" s="233"/>
    </row>
    <row r="63" spans="1:5" ht="15.75" customHeight="1" x14ac:dyDescent="0.25">
      <c r="B63" s="166" t="s">
        <v>90</v>
      </c>
      <c r="C63" s="246" t="s">
        <v>17</v>
      </c>
      <c r="D63" s="233"/>
    </row>
  </sheetData>
  <sheetProtection password="8EB5" sheet="1" objects="1" scenarios="1" formatColumns="0" formatRows="0"/>
  <mergeCells count="7">
    <mergeCell ref="A3:D3"/>
    <mergeCell ref="C60:D60"/>
    <mergeCell ref="C63:D63"/>
    <mergeCell ref="A28:D28"/>
    <mergeCell ref="A41:D41"/>
    <mergeCell ref="C62:D62"/>
    <mergeCell ref="C59:D59"/>
  </mergeCells>
  <pageMargins left="0.25" right="0.25" top="0.25" bottom="0.2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Бролишс Елена Анатольевна</cp:lastModifiedBy>
  <dcterms:created xsi:type="dcterms:W3CDTF">2026-02-05T14:08:21Z</dcterms:created>
  <dcterms:modified xsi:type="dcterms:W3CDTF">2026-02-05T14:11:48Z</dcterms:modified>
</cp:coreProperties>
</file>