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7422E7D0-C281-4322-AFF6-ADDCEFD8D0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D55" i="3" s="1"/>
  <c r="C36" i="3"/>
  <c r="C55" i="3" s="1"/>
  <c r="D32" i="3"/>
  <c r="C32" i="3"/>
  <c r="D24" i="3"/>
  <c r="C24" i="3"/>
  <c r="D14" i="3"/>
  <c r="C14" i="3"/>
  <c r="D32" i="2"/>
  <c r="D38" i="2" s="1"/>
  <c r="C32" i="2"/>
  <c r="C38" i="2" s="1"/>
  <c r="D25" i="2"/>
  <c r="C25" i="2"/>
  <c r="D17" i="2"/>
  <c r="C17" i="2"/>
  <c r="D6" i="2"/>
  <c r="D15" i="2" s="1"/>
  <c r="C6" i="2"/>
  <c r="C15" i="2" s="1"/>
  <c r="D56" i="3" l="1"/>
  <c r="C56" i="3"/>
  <c r="D39" i="2"/>
  <c r="C39" i="2"/>
</calcChain>
</file>

<file path=xl/sharedStrings.xml><?xml version="1.0" encoding="utf-8"?>
<sst xmlns="http://schemas.openxmlformats.org/spreadsheetml/2006/main" count="221" uniqueCount="210">
  <si>
    <t xml:space="preserve">Приложение 1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27.08.2019 № 49)         </t>
  </si>
  <si>
    <t>БУХГАЛТЕРСКИЙ БАЛАНС</t>
  </si>
  <si>
    <t>Наименование страховой организации</t>
  </si>
  <si>
    <t>Закрытое акционерное общество</t>
  </si>
  <si>
    <t>Общее собрание участников</t>
  </si>
  <si>
    <t>220030, Республика Беларусь, г. Минск, ул. Ульяновская, дом 31, литер Е 6\к</t>
  </si>
  <si>
    <t>на 31 декабря 2025 года</t>
  </si>
  <si>
    <t>100782388</t>
  </si>
  <si>
    <t>Вид экономической деятельности по ОКЭД</t>
  </si>
  <si>
    <t>Орган управления</t>
  </si>
  <si>
    <t>Место нахождения страховой организации</t>
  </si>
  <si>
    <t>Дата отправки</t>
  </si>
  <si>
    <t>Дата утверждения</t>
  </si>
  <si>
    <t>65120, 65200</t>
  </si>
  <si>
    <t>руб.</t>
  </si>
  <si>
    <t>ЗАО "СК"Белросстрах"</t>
  </si>
  <si>
    <t>Организационно-правовая форма</t>
  </si>
  <si>
    <t>Единица измерения показателей бухгалтерской отчетности</t>
  </si>
  <si>
    <t>Дата принятия</t>
  </si>
  <si>
    <t>Учетный номер плательщика</t>
  </si>
  <si>
    <t>на 31 декабря 2025  г.</t>
  </si>
  <si>
    <t>2</t>
  </si>
  <si>
    <t>110</t>
  </si>
  <si>
    <t>АКТИВЫ</t>
  </si>
  <si>
    <t>130</t>
  </si>
  <si>
    <t xml:space="preserve">   предметы финансовой аренды (лизинга)</t>
  </si>
  <si>
    <t>133</t>
  </si>
  <si>
    <t>Долгосрочные финансовые вложения</t>
  </si>
  <si>
    <t>160</t>
  </si>
  <si>
    <t>Отложенные налоговые активы</t>
  </si>
  <si>
    <t>190</t>
  </si>
  <si>
    <t>в том числе:
   материалы</t>
  </si>
  <si>
    <t>212</t>
  </si>
  <si>
    <t>215</t>
  </si>
  <si>
    <t>220</t>
  </si>
  <si>
    <t>Налог на добавленную стоимость по приобретенным товарам, работам, услугам</t>
  </si>
  <si>
    <t>260</t>
  </si>
  <si>
    <t xml:space="preserve">   банковские вклады (депозиты)</t>
  </si>
  <si>
    <t>273</t>
  </si>
  <si>
    <t xml:space="preserve">   прочие денежные средства</t>
  </si>
  <si>
    <t>280</t>
  </si>
  <si>
    <t>290</t>
  </si>
  <si>
    <t>300</t>
  </si>
  <si>
    <t>Денежные средства и эквиваленты денежных средств</t>
  </si>
  <si>
    <t>270</t>
  </si>
  <si>
    <t>213</t>
  </si>
  <si>
    <t>Долгосрочные активы, предназначенные для реализации</t>
  </si>
  <si>
    <t>в том числе:
   резервы по видам страхования, относящегося к
   страхованию жизни</t>
  </si>
  <si>
    <t xml:space="preserve">   резервы убытков </t>
  </si>
  <si>
    <t xml:space="preserve">   другие технические резервы</t>
  </si>
  <si>
    <t>Краткосрочная дебиторская задолженность</t>
  </si>
  <si>
    <t>в том числе:
   касса</t>
  </si>
  <si>
    <t>272</t>
  </si>
  <si>
    <t xml:space="preserve">   эквиваленты денежных средств</t>
  </si>
  <si>
    <t>274</t>
  </si>
  <si>
    <t>Прочие краткосрочные активы</t>
  </si>
  <si>
    <t>на 31 декабря 2024 г.</t>
  </si>
  <si>
    <t>1</t>
  </si>
  <si>
    <t>4</t>
  </si>
  <si>
    <t>120</t>
  </si>
  <si>
    <t>в том числе:
   инвестиционная недвижимость</t>
  </si>
  <si>
    <t>132</t>
  </si>
  <si>
    <t xml:space="preserve">   прочие доходные вложения в материальные активы</t>
  </si>
  <si>
    <t>Вложения в долгосрочные активы</t>
  </si>
  <si>
    <t>150</t>
  </si>
  <si>
    <t>Долгосрочная дебиторская задолженность</t>
  </si>
  <si>
    <t>170</t>
  </si>
  <si>
    <t>Прочие долгосрочные активы</t>
  </si>
  <si>
    <t>210</t>
  </si>
  <si>
    <t>140</t>
  </si>
  <si>
    <t>242</t>
  </si>
  <si>
    <t>243</t>
  </si>
  <si>
    <t>Краткосрочные финансовые вложения</t>
  </si>
  <si>
    <t>131</t>
  </si>
  <si>
    <t>Расходы будущих периодов</t>
  </si>
  <si>
    <t>271</t>
  </si>
  <si>
    <t>Нематериальные активы</t>
  </si>
  <si>
    <t>180</t>
  </si>
  <si>
    <t>ИТОГО по разделу I</t>
  </si>
  <si>
    <t>II. КРАТКОСРОЧНЫЕ АКТИВЫ</t>
  </si>
  <si>
    <t xml:space="preserve">   прочие запасы</t>
  </si>
  <si>
    <t>240</t>
  </si>
  <si>
    <t>241</t>
  </si>
  <si>
    <t>244</t>
  </si>
  <si>
    <t>ИТОГО по разделу II</t>
  </si>
  <si>
    <t>БАЛАНС</t>
  </si>
  <si>
    <t>230</t>
  </si>
  <si>
    <t>Доля перестраховщиков в страховых резервах</t>
  </si>
  <si>
    <t xml:space="preserve">   резерв незаработанной премии</t>
  </si>
  <si>
    <t>Код строки</t>
  </si>
  <si>
    <t>3</t>
  </si>
  <si>
    <t>Основные средства</t>
  </si>
  <si>
    <t>Доходные вложения в материальные активы</t>
  </si>
  <si>
    <t>Запасы</t>
  </si>
  <si>
    <t>211</t>
  </si>
  <si>
    <t xml:space="preserve">   незавершенное производство</t>
  </si>
  <si>
    <t>250</t>
  </si>
  <si>
    <t>I. ДОЛГОСРОЧНЫЕ АКТИВЫ</t>
  </si>
  <si>
    <t>в том числе:
   отложенные аквизиционные расходы</t>
  </si>
  <si>
    <t>221</t>
  </si>
  <si>
    <t>Краткосрочные кредиты и займы</t>
  </si>
  <si>
    <t xml:space="preserve">   страховым агентам и страховым брокерам</t>
  </si>
  <si>
    <t>633</t>
  </si>
  <si>
    <t>636</t>
  </si>
  <si>
    <t>638</t>
  </si>
  <si>
    <t>639</t>
  </si>
  <si>
    <t>641</t>
  </si>
  <si>
    <t>643</t>
  </si>
  <si>
    <t>660</t>
  </si>
  <si>
    <t>Резервы предстоящих платежей</t>
  </si>
  <si>
    <t>680</t>
  </si>
  <si>
    <t>ИТОГО по разделу VI</t>
  </si>
  <si>
    <t>507</t>
  </si>
  <si>
    <t>ИТОГО по разделу IV</t>
  </si>
  <si>
    <t>Отложенные налоговые обязательства</t>
  </si>
  <si>
    <t>ИТОГО по разделу V</t>
  </si>
  <si>
    <t xml:space="preserve">Краткосрочная кредиторская задолженность </t>
  </si>
  <si>
    <t>в том числе:
   страхователям</t>
  </si>
  <si>
    <t>632</t>
  </si>
  <si>
    <t xml:space="preserve">   прочим кредиторам по операциям
   страхования, сострахования</t>
  </si>
  <si>
    <t xml:space="preserve">  поставщикам, подрядчикам, исполнителям</t>
  </si>
  <si>
    <t>637</t>
  </si>
  <si>
    <t>VI. КРАТКОСРОЧНЫЕ ОБЯЗАТЕЛЬСТВА</t>
  </si>
  <si>
    <t xml:space="preserve">   по лизинговым платежам</t>
  </si>
  <si>
    <t>Доходы будущих периодов</t>
  </si>
  <si>
    <t>670</t>
  </si>
  <si>
    <t>Прочие краткосрочные обязательства</t>
  </si>
  <si>
    <t>(подпись)</t>
  </si>
  <si>
    <t>М.П.</t>
  </si>
  <si>
    <t>Т. Л. Иванцова</t>
  </si>
  <si>
    <t>Руководитель</t>
  </si>
  <si>
    <t>К. В. Мерзляков</t>
  </si>
  <si>
    <t>Главный бухгалтер</t>
  </si>
  <si>
    <t>Резервный капитал</t>
  </si>
  <si>
    <t>500</t>
  </si>
  <si>
    <t>Резервы убытков</t>
  </si>
  <si>
    <t>503</t>
  </si>
  <si>
    <t>506</t>
  </si>
  <si>
    <t>Прочие долгосрочные обязательства</t>
  </si>
  <si>
    <t>590</t>
  </si>
  <si>
    <t>620</t>
  </si>
  <si>
    <t>630</t>
  </si>
  <si>
    <t xml:space="preserve">   по авансам полученным</t>
  </si>
  <si>
    <t xml:space="preserve">   по налогам и сборам</t>
  </si>
  <si>
    <t xml:space="preserve">   по социальному страхованию и обеспечению</t>
  </si>
  <si>
    <t xml:space="preserve">   собственнику имущества (учредителям, участникам)</t>
  </si>
  <si>
    <t>700</t>
  </si>
  <si>
    <t>IV. СТРАХОВЫЕ РЕЗЕРВЫ И ФОНДЫ</t>
  </si>
  <si>
    <t>504</t>
  </si>
  <si>
    <t>640</t>
  </si>
  <si>
    <t xml:space="preserve">БАЛАНС </t>
  </si>
  <si>
    <t>460</t>
  </si>
  <si>
    <t>Долгосрочные кредиты и займы</t>
  </si>
  <si>
    <t>560</t>
  </si>
  <si>
    <t>610</t>
  </si>
  <si>
    <t>Краткосрочная часть долгосрочных обязательств</t>
  </si>
  <si>
    <t>410</t>
  </si>
  <si>
    <t>Собственные акции (доли в уставном капитале)</t>
  </si>
  <si>
    <t>440</t>
  </si>
  <si>
    <t>635</t>
  </si>
  <si>
    <t>642</t>
  </si>
  <si>
    <t xml:space="preserve">   прочим кредиторам</t>
  </si>
  <si>
    <t>650</t>
  </si>
  <si>
    <t>490</t>
  </si>
  <si>
    <t>502</t>
  </si>
  <si>
    <t>Фонд предупредительных (превентивных) мероприятий</t>
  </si>
  <si>
    <t xml:space="preserve">   в том числе резервный фонд заработной платы </t>
  </si>
  <si>
    <t>480</t>
  </si>
  <si>
    <t xml:space="preserve">   по оплате труда</t>
  </si>
  <si>
    <t>501</t>
  </si>
  <si>
    <t>Гарантийные фонды</t>
  </si>
  <si>
    <t>634</t>
  </si>
  <si>
    <t>509</t>
  </si>
  <si>
    <t>520</t>
  </si>
  <si>
    <t>(ФИО)</t>
  </si>
  <si>
    <t>Иные страховые резервы</t>
  </si>
  <si>
    <t>СОБСТВЕННЫЙ КАПИТАЛ И ОБЯЗАТЕЛЬСТВА</t>
  </si>
  <si>
    <t>III. СОБСТВЕННЫЙ КАПИТАЛ</t>
  </si>
  <si>
    <t>Неоплаченная часть уставного капитала</t>
  </si>
  <si>
    <t xml:space="preserve">   депо премий по рискам, переданным в
   перестрахование</t>
  </si>
  <si>
    <t>Добавочный капитал</t>
  </si>
  <si>
    <t>450</t>
  </si>
  <si>
    <t xml:space="preserve">   в том числе прирост (переоценка) стоимости объектов недвижимости, приобретенных за счет страховых резервов</t>
  </si>
  <si>
    <t>Нераспределенная прибыль (непокрытый убыток)</t>
  </si>
  <si>
    <t>470</t>
  </si>
  <si>
    <t>Целевое финансирование</t>
  </si>
  <si>
    <t>Резервы по видам страхования, относящегося к страхованию жизни</t>
  </si>
  <si>
    <t>Другие технические резервы</t>
  </si>
  <si>
    <t>Уставный капитал</t>
  </si>
  <si>
    <t>690</t>
  </si>
  <si>
    <t>Обязательства, предназначенные для реализации</t>
  </si>
  <si>
    <t>631</t>
  </si>
  <si>
    <t>Резерв незаработанной премии</t>
  </si>
  <si>
    <t xml:space="preserve">   по операциям перестрахования</t>
  </si>
  <si>
    <t>540</t>
  </si>
  <si>
    <t>420</t>
  </si>
  <si>
    <t>430</t>
  </si>
  <si>
    <t>441</t>
  </si>
  <si>
    <t>451</t>
  </si>
  <si>
    <t>Чистая прибыль (убыток) отчетного периода</t>
  </si>
  <si>
    <t>ИТОГО по разделу III</t>
  </si>
  <si>
    <t>505</t>
  </si>
  <si>
    <t>Иные фонды, образованные в соответствии с законодательством</t>
  </si>
  <si>
    <t>V. ДОЛГОСРОЧНЫЕ ОБЯЗАТЕЛЬСТВА</t>
  </si>
  <si>
    <t>510</t>
  </si>
  <si>
    <t>Долгосрочные обязательства по лизинговым платежам</t>
  </si>
  <si>
    <t>530</t>
  </si>
  <si>
    <t>550</t>
  </si>
  <si>
    <t>в том числе:
   отложенные аквизиционные доходы</t>
  </si>
  <si>
    <t>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</si>
</sst>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395" x14ac:knownFonts="1">
    <font>
      <sz val="11"/>
      <color indexed="8"/>
      <name val="Aptos Narrow"/>
      <family val="2"/>
      <scheme val="minor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3" borderId="4" xfId="0" applyFont="1" applyFill="1" applyBorder="1" applyAlignment="1" applyProtection="1">
      <alignment horizontal="left" wrapText="1"/>
      <protection locked="0"/>
    </xf>
    <xf numFmtId="0" fontId="13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center" wrapText="1"/>
    </xf>
    <xf numFmtId="164" fontId="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164" fontId="3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4" xfId="0" applyFont="1" applyBorder="1" applyAlignment="1">
      <alignment horizontal="center" vertical="center" wrapText="1"/>
    </xf>
    <xf numFmtId="164" fontId="32" fillId="4" borderId="4" xfId="0" applyNumberFormat="1" applyFont="1" applyFill="1" applyBorder="1" applyAlignment="1">
      <alignment horizontal="right" vertical="center" wrapText="1"/>
    </xf>
    <xf numFmtId="0" fontId="33" fillId="0" borderId="4" xfId="0" applyFont="1" applyBorder="1" applyAlignment="1">
      <alignment horizontal="left" vertical="center" wrapText="1"/>
    </xf>
    <xf numFmtId="164" fontId="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 applyAlignment="1">
      <alignment horizontal="center" vertical="center" wrapText="1"/>
    </xf>
    <xf numFmtId="164" fontId="3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4" xfId="0" applyFont="1" applyBorder="1" applyAlignment="1">
      <alignment horizontal="left" vertical="center" wrapText="1"/>
    </xf>
    <xf numFmtId="164" fontId="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164" fontId="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4" xfId="0" applyFont="1" applyBorder="1" applyAlignment="1">
      <alignment horizontal="center" vertical="center" wrapText="1"/>
    </xf>
    <xf numFmtId="164" fontId="43" fillId="4" borderId="4" xfId="0" applyNumberFormat="1" applyFont="1" applyFill="1" applyBorder="1" applyAlignment="1">
      <alignment horizontal="right" vertical="center" wrapText="1"/>
    </xf>
    <xf numFmtId="164" fontId="44" fillId="4" borderId="4" xfId="0" applyNumberFormat="1" applyFont="1" applyFill="1" applyBorder="1" applyAlignment="1">
      <alignment horizontal="right" vertical="center" wrapText="1"/>
    </xf>
    <xf numFmtId="0" fontId="45" fillId="0" borderId="4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164" fontId="50" fillId="4" borderId="4" xfId="0" applyNumberFormat="1" applyFont="1" applyFill="1" applyBorder="1" applyAlignment="1">
      <alignment horizontal="right" vertical="center" wrapText="1"/>
    </xf>
    <xf numFmtId="164" fontId="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4" xfId="0" applyFont="1" applyBorder="1" applyAlignment="1">
      <alignment horizontal="center" vertical="center" wrapText="1"/>
    </xf>
    <xf numFmtId="164" fontId="56" fillId="4" borderId="4" xfId="0" applyNumberFormat="1" applyFont="1" applyFill="1" applyBorder="1" applyAlignment="1">
      <alignment horizontal="right" vertical="center" wrapText="1"/>
    </xf>
    <xf numFmtId="0" fontId="57" fillId="0" borderId="4" xfId="0" applyFont="1" applyBorder="1" applyAlignment="1">
      <alignment horizontal="left" vertical="center" wrapText="1"/>
    </xf>
    <xf numFmtId="164" fontId="5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center" vertical="center" wrapText="1"/>
    </xf>
    <xf numFmtId="164" fontId="6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4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left" vertical="center" wrapText="1"/>
    </xf>
    <xf numFmtId="0" fontId="66" fillId="0" borderId="4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8" fillId="0" borderId="4" xfId="0" applyFont="1" applyBorder="1" applyAlignment="1">
      <alignment horizontal="left" vertical="center" wrapText="1"/>
    </xf>
    <xf numFmtId="164" fontId="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4" xfId="0" applyFont="1" applyBorder="1" applyAlignment="1">
      <alignment horizontal="left" vertical="center" wrapText="1"/>
    </xf>
    <xf numFmtId="164" fontId="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4" xfId="0" applyFont="1" applyBorder="1" applyAlignment="1">
      <alignment horizontal="left" vertical="center" wrapText="1"/>
    </xf>
    <xf numFmtId="0" fontId="76" fillId="0" borderId="4" xfId="0" applyFont="1" applyBorder="1" applyAlignment="1">
      <alignment horizontal="left" vertical="center" wrapText="1"/>
    </xf>
    <xf numFmtId="0" fontId="77" fillId="0" borderId="4" xfId="0" applyFont="1" applyBorder="1" applyAlignment="1">
      <alignment horizontal="left" vertical="center" wrapText="1"/>
    </xf>
    <xf numFmtId="164" fontId="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" fillId="4" borderId="4" xfId="0" applyNumberFormat="1" applyFont="1" applyFill="1" applyBorder="1" applyAlignment="1">
      <alignment horizontal="right" vertical="center" wrapText="1"/>
    </xf>
    <xf numFmtId="0" fontId="82" fillId="0" borderId="4" xfId="0" applyFont="1" applyBorder="1" applyAlignment="1">
      <alignment horizontal="left" vertical="center" wrapText="1"/>
    </xf>
    <xf numFmtId="164" fontId="8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4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left" vertical="center" wrapText="1"/>
    </xf>
    <xf numFmtId="164" fontId="8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4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left" vertical="center" wrapText="1"/>
    </xf>
    <xf numFmtId="164" fontId="89" fillId="4" borderId="4" xfId="0" applyNumberFormat="1" applyFont="1" applyFill="1" applyBorder="1" applyAlignment="1">
      <alignment horizontal="right" vertical="center" wrapText="1"/>
    </xf>
    <xf numFmtId="0" fontId="90" fillId="4" borderId="4" xfId="0" applyFont="1" applyFill="1" applyBorder="1" applyAlignment="1">
      <alignment horizontal="center" vertical="center" wrapText="1"/>
    </xf>
    <xf numFmtId="0" fontId="91" fillId="4" borderId="4" xfId="0" applyFont="1" applyFill="1" applyBorder="1" applyAlignment="1">
      <alignment horizontal="center" vertical="center" wrapText="1"/>
    </xf>
    <xf numFmtId="0" fontId="92" fillId="4" borderId="4" xfId="0" applyFont="1" applyFill="1" applyBorder="1" applyAlignment="1">
      <alignment horizontal="center" wrapText="1"/>
    </xf>
    <xf numFmtId="164" fontId="9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4" xfId="0" applyFont="1" applyBorder="1" applyAlignment="1">
      <alignment horizontal="center" vertical="center" wrapText="1"/>
    </xf>
    <xf numFmtId="164" fontId="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" fillId="4" borderId="4" xfId="0" applyNumberFormat="1" applyFont="1" applyFill="1" applyBorder="1" applyAlignment="1">
      <alignment horizontal="right" vertical="center" wrapText="1"/>
    </xf>
    <xf numFmtId="0" fontId="97" fillId="0" borderId="4" xfId="0" applyFont="1" applyBorder="1" applyAlignment="1">
      <alignment horizontal="left" vertical="center" wrapText="1"/>
    </xf>
    <xf numFmtId="0" fontId="98" fillId="0" borderId="4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left" vertical="center" wrapText="1"/>
    </xf>
    <xf numFmtId="0" fontId="100" fillId="0" borderId="4" xfId="0" applyFont="1" applyBorder="1" applyAlignment="1">
      <alignment horizontal="left" vertical="center" wrapText="1"/>
    </xf>
    <xf numFmtId="164" fontId="1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4" xfId="0" applyFont="1" applyBorder="1" applyAlignment="1">
      <alignment horizontal="center" vertical="center" wrapText="1"/>
    </xf>
    <xf numFmtId="164" fontId="10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5" fillId="0" borderId="4" xfId="0" applyFont="1" applyBorder="1" applyAlignment="1">
      <alignment horizontal="left" vertical="center" wrapText="1"/>
    </xf>
    <xf numFmtId="164" fontId="1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4" xfId="0" applyFont="1" applyBorder="1" applyAlignment="1">
      <alignment horizontal="center" vertical="center" wrapText="1"/>
    </xf>
    <xf numFmtId="0" fontId="109" fillId="0" borderId="4" xfId="0" applyFont="1" applyBorder="1" applyAlignment="1">
      <alignment horizontal="left" vertical="center" wrapText="1"/>
    </xf>
    <xf numFmtId="0" fontId="110" fillId="0" borderId="4" xfId="0" applyFont="1" applyBorder="1" applyAlignment="1">
      <alignment horizontal="center" vertical="center" wrapText="1"/>
    </xf>
    <xf numFmtId="164" fontId="111" fillId="4" borderId="4" xfId="0" applyNumberFormat="1" applyFont="1" applyFill="1" applyBorder="1" applyAlignment="1">
      <alignment horizontal="right" vertical="center" wrapText="1"/>
    </xf>
    <xf numFmtId="164" fontId="1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5" fillId="0" borderId="4" xfId="0" applyFont="1" applyBorder="1" applyAlignment="1">
      <alignment horizontal="center" vertical="center" wrapText="1"/>
    </xf>
    <xf numFmtId="164" fontId="11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7" fillId="0" borderId="4" xfId="0" applyFont="1" applyBorder="1" applyAlignment="1">
      <alignment horizontal="center" vertical="center" wrapText="1"/>
    </xf>
    <xf numFmtId="0" fontId="118" fillId="0" borderId="4" xfId="0" applyFont="1" applyBorder="1" applyAlignment="1">
      <alignment horizontal="center" vertical="center" wrapText="1"/>
    </xf>
    <xf numFmtId="0" fontId="119" fillId="0" borderId="4" xfId="0" applyFont="1" applyBorder="1" applyAlignment="1">
      <alignment horizontal="left" vertical="center" wrapText="1"/>
    </xf>
    <xf numFmtId="0" fontId="120" fillId="0" borderId="4" xfId="0" applyFont="1" applyBorder="1" applyAlignment="1">
      <alignment horizontal="center" vertical="center" wrapText="1"/>
    </xf>
    <xf numFmtId="164" fontId="1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4" xfId="0" applyFont="1" applyBorder="1" applyAlignment="1">
      <alignment horizontal="left" vertical="center" wrapText="1"/>
    </xf>
    <xf numFmtId="0" fontId="123" fillId="0" borderId="4" xfId="0" applyFont="1" applyBorder="1" applyAlignment="1">
      <alignment horizontal="center" vertical="center" wrapText="1"/>
    </xf>
    <xf numFmtId="164" fontId="1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" fillId="4" borderId="4" xfId="0" applyNumberFormat="1" applyFont="1" applyFill="1" applyBorder="1" applyAlignment="1">
      <alignment horizontal="right" vertical="center" wrapText="1"/>
    </xf>
    <xf numFmtId="164" fontId="127" fillId="4" borderId="4" xfId="0" applyNumberFormat="1" applyFont="1" applyFill="1" applyBorder="1" applyAlignment="1">
      <alignment horizontal="right" vertical="center" wrapText="1"/>
    </xf>
    <xf numFmtId="0" fontId="128" fillId="0" borderId="4" xfId="0" applyFont="1" applyBorder="1" applyAlignment="1">
      <alignment horizontal="left" vertical="center" wrapText="1"/>
    </xf>
    <xf numFmtId="0" fontId="129" fillId="0" borderId="4" xfId="0" applyFont="1" applyBorder="1" applyAlignment="1">
      <alignment horizontal="center" vertical="center" wrapText="1"/>
    </xf>
    <xf numFmtId="0" fontId="130" fillId="0" borderId="4" xfId="0" applyFont="1" applyBorder="1" applyAlignment="1">
      <alignment horizontal="left" vertical="center" wrapText="1"/>
    </xf>
    <xf numFmtId="0" fontId="131" fillId="0" borderId="4" xfId="0" applyFont="1" applyBorder="1" applyAlignment="1">
      <alignment horizontal="left" vertical="center" wrapText="1"/>
    </xf>
    <xf numFmtId="164" fontId="13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3" fillId="0" borderId="4" xfId="0" applyFont="1" applyBorder="1" applyAlignment="1">
      <alignment horizontal="left" vertical="center" wrapText="1"/>
    </xf>
    <xf numFmtId="164" fontId="1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5" fillId="0" borderId="4" xfId="0" applyFont="1" applyBorder="1" applyAlignment="1">
      <alignment horizontal="center" vertical="center" wrapText="1"/>
    </xf>
    <xf numFmtId="0" fontId="136" fillId="0" borderId="4" xfId="0" applyFont="1" applyBorder="1" applyAlignment="1">
      <alignment horizontal="center" vertical="center" wrapText="1"/>
    </xf>
    <xf numFmtId="164" fontId="13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8" fillId="0" borderId="4" xfId="0" applyFont="1" applyBorder="1" applyAlignment="1">
      <alignment horizontal="center" vertical="center" wrapText="1"/>
    </xf>
    <xf numFmtId="0" fontId="139" fillId="0" borderId="4" xfId="0" applyFont="1" applyBorder="1" applyAlignment="1">
      <alignment horizontal="left" vertical="center" wrapText="1"/>
    </xf>
    <xf numFmtId="0" fontId="140" fillId="0" borderId="4" xfId="0" applyFont="1" applyBorder="1" applyAlignment="1">
      <alignment horizontal="left" vertical="center" wrapText="1"/>
    </xf>
    <xf numFmtId="164" fontId="141" fillId="4" borderId="4" xfId="0" applyNumberFormat="1" applyFont="1" applyFill="1" applyBorder="1" applyAlignment="1">
      <alignment horizontal="right" vertical="center" wrapText="1"/>
    </xf>
    <xf numFmtId="164" fontId="1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5" fillId="0" borderId="4" xfId="0" applyFont="1" applyBorder="1" applyAlignment="1">
      <alignment horizontal="center" vertical="center" wrapText="1"/>
    </xf>
    <xf numFmtId="0" fontId="146" fillId="0" borderId="4" xfId="0" applyFont="1" applyBorder="1" applyAlignment="1">
      <alignment horizontal="left" vertical="center" wrapText="1"/>
    </xf>
    <xf numFmtId="0" fontId="147" fillId="0" borderId="4" xfId="0" applyFont="1" applyBorder="1" applyAlignment="1">
      <alignment horizontal="left" vertical="center" wrapText="1"/>
    </xf>
    <xf numFmtId="164" fontId="1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3" fillId="4" borderId="4" xfId="0" applyFont="1" applyFill="1" applyBorder="1" applyAlignment="1">
      <alignment horizontal="center" vertical="center" wrapText="1"/>
    </xf>
    <xf numFmtId="0" fontId="154" fillId="4" borderId="4" xfId="0" applyFont="1" applyFill="1" applyBorder="1" applyAlignment="1">
      <alignment horizontal="center" vertical="center" wrapText="1"/>
    </xf>
    <xf numFmtId="0" fontId="155" fillId="0" borderId="4" xfId="0" applyFont="1" applyBorder="1" applyAlignment="1">
      <alignment horizontal="left" vertical="center" wrapText="1"/>
    </xf>
    <xf numFmtId="164" fontId="15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7" fillId="0" borderId="4" xfId="0" applyFont="1" applyBorder="1" applyAlignment="1">
      <alignment horizontal="left" vertical="center" wrapText="1"/>
    </xf>
    <xf numFmtId="164" fontId="1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2" fillId="0" borderId="4" xfId="0" applyFont="1" applyBorder="1" applyAlignment="1">
      <alignment horizontal="left" vertical="center" wrapText="1"/>
    </xf>
    <xf numFmtId="0" fontId="163" fillId="0" borderId="4" xfId="0" applyFont="1" applyBorder="1" applyAlignment="1">
      <alignment horizontal="center" vertical="center" wrapText="1"/>
    </xf>
    <xf numFmtId="0" fontId="164" fillId="0" borderId="4" xfId="0" applyFont="1" applyBorder="1" applyAlignment="1">
      <alignment horizontal="left" vertical="center" wrapText="1"/>
    </xf>
    <xf numFmtId="164" fontId="1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7" fillId="4" borderId="4" xfId="0" applyNumberFormat="1" applyFont="1" applyFill="1" applyBorder="1" applyAlignment="1">
      <alignment horizontal="right" vertical="center" wrapText="1"/>
    </xf>
    <xf numFmtId="0" fontId="168" fillId="0" borderId="4" xfId="0" applyFont="1" applyBorder="1" applyAlignment="1">
      <alignment horizontal="center" vertical="center" wrapText="1"/>
    </xf>
    <xf numFmtId="0" fontId="169" fillId="0" borderId="4" xfId="0" applyFont="1" applyBorder="1" applyAlignment="1">
      <alignment horizontal="left" vertical="center" wrapText="1"/>
    </xf>
    <xf numFmtId="164" fontId="170" fillId="4" borderId="4" xfId="0" applyNumberFormat="1" applyFont="1" applyFill="1" applyBorder="1" applyAlignment="1">
      <alignment horizontal="right" vertical="center" wrapText="1"/>
    </xf>
    <xf numFmtId="164" fontId="1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0" applyFont="1" applyBorder="1" applyAlignment="1">
      <alignment horizontal="left" vertical="center" wrapText="1"/>
    </xf>
    <xf numFmtId="0" fontId="173" fillId="0" borderId="4" xfId="0" applyFont="1" applyBorder="1" applyAlignment="1">
      <alignment horizontal="center" vertical="center" wrapText="1"/>
    </xf>
    <xf numFmtId="164" fontId="1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7" fillId="0" borderId="4" xfId="0" applyFont="1" applyBorder="1" applyAlignment="1">
      <alignment horizontal="left" vertical="center" wrapText="1"/>
    </xf>
    <xf numFmtId="164" fontId="1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0" fillId="0" borderId="4" xfId="0" applyFont="1" applyBorder="1" applyAlignment="1">
      <alignment horizontal="left" vertical="center" wrapText="1"/>
    </xf>
    <xf numFmtId="0" fontId="181" fillId="0" borderId="4" xfId="0" applyFont="1" applyBorder="1" applyAlignment="1">
      <alignment horizontal="center" vertical="center" wrapText="1"/>
    </xf>
    <xf numFmtId="164" fontId="18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3" fillId="0" borderId="4" xfId="0" applyFont="1" applyBorder="1" applyAlignment="1">
      <alignment horizontal="center" vertical="center" wrapText="1"/>
    </xf>
    <xf numFmtId="164" fontId="1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5" fillId="0" borderId="4" xfId="0" applyFont="1" applyBorder="1" applyAlignment="1">
      <alignment horizontal="center" vertical="center" wrapText="1"/>
    </xf>
    <xf numFmtId="164" fontId="18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7" fillId="0" borderId="4" xfId="0" applyFont="1" applyBorder="1" applyAlignment="1">
      <alignment horizontal="center" vertical="center" wrapText="1"/>
    </xf>
    <xf numFmtId="164" fontId="1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4" xfId="0" applyFont="1" applyBorder="1" applyAlignment="1">
      <alignment horizontal="center" vertical="center" wrapText="1"/>
    </xf>
    <xf numFmtId="164" fontId="19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1" fillId="0" borderId="4" xfId="0" applyFont="1" applyBorder="1" applyAlignment="1">
      <alignment horizontal="center" vertical="center" wrapText="1"/>
    </xf>
    <xf numFmtId="164" fontId="19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3" fillId="0" borderId="4" xfId="0" applyFont="1" applyBorder="1" applyAlignment="1">
      <alignment horizontal="center" vertical="center" wrapText="1"/>
    </xf>
    <xf numFmtId="0" fontId="194" fillId="0" borderId="4" xfId="0" applyFont="1" applyBorder="1" applyAlignment="1">
      <alignment horizontal="left" vertical="center" wrapText="1"/>
    </xf>
    <xf numFmtId="164" fontId="19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6" fillId="0" borderId="4" xfId="0" applyFont="1" applyBorder="1" applyAlignment="1">
      <alignment horizontal="center" vertical="center" wrapText="1"/>
    </xf>
    <xf numFmtId="0" fontId="197" fillId="0" borderId="4" xfId="0" applyFont="1" applyBorder="1" applyAlignment="1">
      <alignment horizontal="left" vertical="center" wrapText="1"/>
    </xf>
    <xf numFmtId="164" fontId="198" fillId="4" borderId="4" xfId="0" applyNumberFormat="1" applyFont="1" applyFill="1" applyBorder="1" applyAlignment="1">
      <alignment horizontal="right" vertical="center" wrapText="1"/>
    </xf>
    <xf numFmtId="0" fontId="199" fillId="0" borderId="4" xfId="0" applyFont="1" applyBorder="1" applyAlignment="1">
      <alignment horizontal="center" vertical="center" wrapText="1"/>
    </xf>
    <xf numFmtId="0" fontId="200" fillId="0" borderId="4" xfId="0" applyFont="1" applyBorder="1" applyAlignment="1">
      <alignment horizontal="left" vertical="center" wrapText="1"/>
    </xf>
    <xf numFmtId="164" fontId="201" fillId="4" borderId="4" xfId="0" applyNumberFormat="1" applyFont="1" applyFill="1" applyBorder="1" applyAlignment="1">
      <alignment horizontal="right" vertical="center" wrapText="1"/>
    </xf>
    <xf numFmtId="164" fontId="2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4" fillId="0" borderId="4" xfId="0" applyFont="1" applyBorder="1" applyAlignment="1">
      <alignment horizontal="left" vertical="center" wrapText="1"/>
    </xf>
    <xf numFmtId="164" fontId="20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6" fillId="0" borderId="4" xfId="0" applyFont="1" applyBorder="1" applyAlignment="1">
      <alignment horizontal="left" vertical="center" wrapText="1"/>
    </xf>
    <xf numFmtId="164" fontId="2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8" fillId="0" borderId="4" xfId="0" applyFont="1" applyBorder="1" applyAlignment="1">
      <alignment horizontal="left" vertical="center" wrapText="1"/>
    </xf>
    <xf numFmtId="164" fontId="209" fillId="4" borderId="4" xfId="0" applyNumberFormat="1" applyFont="1" applyFill="1" applyBorder="1" applyAlignment="1">
      <alignment horizontal="right" vertical="center" wrapText="1"/>
    </xf>
    <xf numFmtId="164" fontId="2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1" fillId="0" borderId="4" xfId="0" applyFont="1" applyBorder="1" applyAlignment="1">
      <alignment horizontal="left" vertical="center" wrapText="1"/>
    </xf>
    <xf numFmtId="164" fontId="212" fillId="4" borderId="4" xfId="0" applyNumberFormat="1" applyFont="1" applyFill="1" applyBorder="1" applyAlignment="1">
      <alignment horizontal="right" vertical="center" wrapText="1"/>
    </xf>
    <xf numFmtId="0" fontId="213" fillId="0" borderId="4" xfId="0" applyFont="1" applyBorder="1" applyAlignment="1">
      <alignment horizontal="left" vertical="center" wrapText="1"/>
    </xf>
    <xf numFmtId="164" fontId="21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5" fillId="0" borderId="4" xfId="0" applyFont="1" applyBorder="1" applyAlignment="1">
      <alignment horizontal="center" vertical="center" wrapText="1"/>
    </xf>
    <xf numFmtId="164" fontId="21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7" fillId="0" borderId="4" xfId="0" applyFont="1" applyBorder="1" applyAlignment="1">
      <alignment horizontal="left" vertical="center" wrapText="1"/>
    </xf>
    <xf numFmtId="164" fontId="2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22" fillId="0" borderId="4" xfId="0" applyFont="1" applyBorder="1" applyAlignment="1">
      <alignment horizontal="left" vertical="center" wrapText="1"/>
    </xf>
    <xf numFmtId="0" fontId="223" fillId="0" borderId="4" xfId="0" applyFont="1" applyBorder="1" applyAlignment="1">
      <alignment horizontal="center" vertical="center" wrapText="1"/>
    </xf>
    <xf numFmtId="0" fontId="224" fillId="0" borderId="4" xfId="0" applyFont="1" applyBorder="1" applyAlignment="1">
      <alignment horizontal="left" vertical="center" wrapText="1"/>
    </xf>
    <xf numFmtId="0" fontId="225" fillId="0" borderId="4" xfId="0" applyFont="1" applyBorder="1" applyAlignment="1">
      <alignment horizontal="left" vertical="center" wrapText="1"/>
    </xf>
    <xf numFmtId="164" fontId="2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30" fillId="0" borderId="4" xfId="0" applyFont="1" applyBorder="1" applyAlignment="1">
      <alignment horizontal="left" vertical="center" wrapText="1"/>
    </xf>
    <xf numFmtId="0" fontId="231" fillId="0" borderId="4" xfId="0" applyFont="1" applyBorder="1" applyAlignment="1">
      <alignment horizontal="center" vertical="center" wrapText="1"/>
    </xf>
    <xf numFmtId="0" fontId="232" fillId="0" borderId="4" xfId="0" applyFont="1" applyBorder="1" applyAlignment="1">
      <alignment horizontal="left" vertical="center" wrapText="1"/>
    </xf>
    <xf numFmtId="164" fontId="23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34" fillId="0" borderId="0" xfId="0" applyFont="1" applyAlignment="1">
      <alignment horizontal="center" vertical="center" wrapText="1"/>
    </xf>
    <xf numFmtId="0" fontId="235" fillId="0" borderId="0" xfId="0" applyFont="1" applyAlignment="1">
      <alignment horizontal="right" vertical="center" wrapText="1"/>
    </xf>
    <xf numFmtId="0" fontId="236" fillId="0" borderId="0" xfId="0" applyFont="1" applyAlignment="1">
      <alignment horizontal="center" vertical="center" wrapText="1"/>
    </xf>
    <xf numFmtId="0" fontId="238" fillId="0" borderId="0" xfId="0" applyFont="1" applyAlignment="1" applyProtection="1">
      <alignment horizontal="left" vertical="center" wrapText="1"/>
      <protection locked="0"/>
    </xf>
    <xf numFmtId="0" fontId="240" fillId="0" borderId="0" xfId="0" applyFont="1" applyAlignment="1" applyProtection="1">
      <alignment horizontal="left" vertical="center" wrapText="1"/>
      <protection locked="0"/>
    </xf>
    <xf numFmtId="164" fontId="2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2" fillId="0" borderId="4" xfId="0" applyFont="1" applyBorder="1" applyAlignment="1">
      <alignment horizontal="left" vertical="center" wrapText="1"/>
    </xf>
    <xf numFmtId="164" fontId="2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6" fillId="0" borderId="4" xfId="0" applyFont="1" applyBorder="1" applyAlignment="1">
      <alignment horizontal="center" vertical="center" wrapText="1"/>
    </xf>
    <xf numFmtId="0" fontId="247" fillId="0" borderId="4" xfId="0" applyFont="1" applyBorder="1" applyAlignment="1">
      <alignment horizontal="left" vertical="center" wrapText="1"/>
    </xf>
    <xf numFmtId="0" fontId="248" fillId="0" borderId="4" xfId="0" applyFont="1" applyBorder="1" applyAlignment="1">
      <alignment horizontal="center" vertical="center" wrapText="1"/>
    </xf>
    <xf numFmtId="164" fontId="24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50" fillId="0" borderId="4" xfId="0" applyFont="1" applyBorder="1" applyAlignment="1">
      <alignment horizontal="center" vertical="center" wrapText="1"/>
    </xf>
    <xf numFmtId="164" fontId="25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52" fillId="0" borderId="4" xfId="0" applyFont="1" applyBorder="1" applyAlignment="1">
      <alignment horizontal="left" vertical="center" wrapText="1"/>
    </xf>
    <xf numFmtId="0" fontId="253" fillId="0" borderId="4" xfId="0" applyFont="1" applyBorder="1" applyAlignment="1">
      <alignment horizontal="center" vertical="center" wrapText="1"/>
    </xf>
    <xf numFmtId="0" fontId="254" fillId="0" borderId="4" xfId="0" applyFont="1" applyBorder="1" applyAlignment="1">
      <alignment horizontal="center" vertical="center" wrapText="1"/>
    </xf>
    <xf numFmtId="0" fontId="255" fillId="0" borderId="4" xfId="0" applyFont="1" applyBorder="1" applyAlignment="1">
      <alignment horizontal="center" vertical="center" wrapText="1"/>
    </xf>
    <xf numFmtId="164" fontId="2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58" fillId="0" borderId="4" xfId="0" applyFont="1" applyBorder="1" applyAlignment="1">
      <alignment horizontal="left" vertical="center" wrapText="1"/>
    </xf>
    <xf numFmtId="0" fontId="259" fillId="0" borderId="4" xfId="0" applyFont="1" applyBorder="1" applyAlignment="1">
      <alignment horizontal="left" vertical="center" wrapText="1"/>
    </xf>
    <xf numFmtId="0" fontId="260" fillId="0" borderId="4" xfId="0" applyFont="1" applyBorder="1" applyAlignment="1">
      <alignment horizontal="left" vertical="center" wrapText="1"/>
    </xf>
    <xf numFmtId="164" fontId="2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2" fillId="0" borderId="4" xfId="0" applyFont="1" applyBorder="1" applyAlignment="1">
      <alignment horizontal="left" vertical="center" wrapText="1"/>
    </xf>
    <xf numFmtId="0" fontId="263" fillId="0" borderId="4" xfId="0" applyFont="1" applyBorder="1" applyAlignment="1">
      <alignment horizontal="center" vertical="center" wrapText="1"/>
    </xf>
    <xf numFmtId="0" fontId="264" fillId="0" borderId="4" xfId="0" applyFont="1" applyBorder="1" applyAlignment="1">
      <alignment horizontal="left" vertical="center" wrapText="1"/>
    </xf>
    <xf numFmtId="0" fontId="265" fillId="0" borderId="4" xfId="0" applyFont="1" applyBorder="1" applyAlignment="1">
      <alignment horizontal="center" vertical="center" wrapText="1"/>
    </xf>
    <xf numFmtId="0" fontId="266" fillId="0" borderId="4" xfId="0" applyFont="1" applyBorder="1" applyAlignment="1">
      <alignment horizontal="center" vertical="center" wrapText="1"/>
    </xf>
    <xf numFmtId="0" fontId="267" fillId="0" borderId="4" xfId="0" applyFont="1" applyBorder="1" applyAlignment="1">
      <alignment horizontal="left" vertical="center" wrapText="1"/>
    </xf>
    <xf numFmtId="0" fontId="268" fillId="0" borderId="4" xfId="0" applyFont="1" applyBorder="1" applyAlignment="1">
      <alignment horizontal="center" vertical="center" wrapText="1"/>
    </xf>
    <xf numFmtId="164" fontId="26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0" fillId="0" borderId="4" xfId="0" applyFont="1" applyBorder="1" applyAlignment="1">
      <alignment horizontal="left" vertical="center" wrapText="1"/>
    </xf>
    <xf numFmtId="164" fontId="2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5" fillId="0" borderId="4" xfId="0" applyFont="1" applyBorder="1" applyAlignment="1">
      <alignment horizontal="center" vertical="center" wrapText="1"/>
    </xf>
    <xf numFmtId="0" fontId="276" fillId="0" borderId="4" xfId="0" applyFont="1" applyBorder="1" applyAlignment="1">
      <alignment horizontal="center" vertical="center" wrapText="1"/>
    </xf>
    <xf numFmtId="0" fontId="277" fillId="0" borderId="4" xfId="0" applyFont="1" applyBorder="1" applyAlignment="1">
      <alignment horizontal="left" vertical="center" wrapText="1"/>
    </xf>
    <xf numFmtId="0" fontId="278" fillId="4" borderId="4" xfId="0" applyFont="1" applyFill="1" applyBorder="1" applyAlignment="1">
      <alignment horizontal="center" vertical="center" wrapText="1"/>
    </xf>
    <xf numFmtId="0" fontId="279" fillId="4" borderId="4" xfId="0" applyFont="1" applyFill="1" applyBorder="1" applyAlignment="1">
      <alignment horizontal="center" wrapText="1"/>
    </xf>
    <xf numFmtId="0" fontId="280" fillId="0" borderId="4" xfId="0" applyFont="1" applyBorder="1" applyAlignment="1">
      <alignment horizontal="center" vertical="center" wrapText="1"/>
    </xf>
    <xf numFmtId="0" fontId="281" fillId="0" borderId="4" xfId="0" applyFont="1" applyBorder="1" applyAlignment="1">
      <alignment horizontal="left" vertical="center" wrapText="1"/>
    </xf>
    <xf numFmtId="0" fontId="282" fillId="0" borderId="4" xfId="0" applyFont="1" applyBorder="1" applyAlignment="1">
      <alignment horizontal="center" vertical="center" wrapText="1"/>
    </xf>
    <xf numFmtId="164" fontId="28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4" fillId="0" borderId="4" xfId="0" applyFont="1" applyBorder="1" applyAlignment="1">
      <alignment horizontal="center" vertical="center" wrapText="1"/>
    </xf>
    <xf numFmtId="164" fontId="2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8" fillId="0" borderId="4" xfId="0" applyFont="1" applyBorder="1" applyAlignment="1">
      <alignment horizontal="center" vertical="center" wrapText="1"/>
    </xf>
    <xf numFmtId="0" fontId="289" fillId="0" borderId="4" xfId="0" applyFont="1" applyBorder="1" applyAlignment="1">
      <alignment horizontal="left" vertical="center" wrapText="1"/>
    </xf>
    <xf numFmtId="0" fontId="290" fillId="0" borderId="4" xfId="0" applyFont="1" applyBorder="1" applyAlignment="1">
      <alignment horizontal="center" vertical="center" wrapText="1"/>
    </xf>
    <xf numFmtId="164" fontId="2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4" fillId="4" borderId="4" xfId="0" applyNumberFormat="1" applyFont="1" applyFill="1" applyBorder="1" applyAlignment="1">
      <alignment horizontal="right" vertical="center" wrapText="1"/>
    </xf>
    <xf numFmtId="0" fontId="295" fillId="0" borderId="4" xfId="0" applyFont="1" applyBorder="1" applyAlignment="1">
      <alignment horizontal="center" vertical="center" wrapText="1"/>
    </xf>
    <xf numFmtId="164" fontId="29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97" fillId="0" borderId="4" xfId="0" applyFont="1" applyBorder="1" applyAlignment="1">
      <alignment horizontal="center" vertical="center" wrapText="1"/>
    </xf>
    <xf numFmtId="164" fontId="29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99" fillId="0" borderId="4" xfId="0" applyFont="1" applyBorder="1" applyAlignment="1">
      <alignment horizontal="left" vertical="center" wrapText="1"/>
    </xf>
    <xf numFmtId="0" fontId="300" fillId="0" borderId="4" xfId="0" applyFont="1" applyBorder="1" applyAlignment="1">
      <alignment horizontal="left" vertical="center" wrapText="1"/>
    </xf>
    <xf numFmtId="164" fontId="30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2" fillId="0" borderId="4" xfId="0" applyFont="1" applyBorder="1" applyAlignment="1">
      <alignment horizontal="center" vertical="center" wrapText="1"/>
    </xf>
    <xf numFmtId="0" fontId="303" fillId="0" borderId="4" xfId="0" applyFont="1" applyBorder="1" applyAlignment="1">
      <alignment horizontal="left" vertical="center" wrapText="1"/>
    </xf>
    <xf numFmtId="164" fontId="3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8" fillId="0" borderId="4" xfId="0" applyFont="1" applyBorder="1" applyAlignment="1">
      <alignment horizontal="center" vertical="center" wrapText="1"/>
    </xf>
    <xf numFmtId="0" fontId="309" fillId="0" borderId="4" xfId="0" applyFont="1" applyBorder="1" applyAlignment="1">
      <alignment horizontal="left" vertical="center" wrapText="1"/>
    </xf>
    <xf numFmtId="0" fontId="310" fillId="0" borderId="4" xfId="0" applyFont="1" applyBorder="1" applyAlignment="1">
      <alignment horizontal="center" vertical="center" wrapText="1"/>
    </xf>
    <xf numFmtId="0" fontId="311" fillId="0" borderId="4" xfId="0" applyFont="1" applyBorder="1" applyAlignment="1">
      <alignment horizontal="center" vertical="center" wrapText="1"/>
    </xf>
    <xf numFmtId="0" fontId="312" fillId="0" borderId="4" xfId="0" applyFont="1" applyBorder="1" applyAlignment="1">
      <alignment horizontal="center" vertical="center" wrapText="1"/>
    </xf>
    <xf numFmtId="164" fontId="313" fillId="4" borderId="4" xfId="0" applyNumberFormat="1" applyFont="1" applyFill="1" applyBorder="1" applyAlignment="1">
      <alignment horizontal="right" vertical="center" wrapText="1"/>
    </xf>
    <xf numFmtId="164" fontId="316" fillId="4" borderId="4" xfId="0" applyNumberFormat="1" applyFont="1" applyFill="1" applyBorder="1" applyAlignment="1">
      <alignment horizontal="right" vertical="center" wrapText="1"/>
    </xf>
    <xf numFmtId="164" fontId="31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8" fillId="0" borderId="4" xfId="0" applyFont="1" applyBorder="1" applyAlignment="1">
      <alignment horizontal="left" vertical="center" wrapText="1"/>
    </xf>
    <xf numFmtId="164" fontId="31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0" fillId="4" borderId="4" xfId="0" applyFont="1" applyFill="1" applyBorder="1" applyAlignment="1">
      <alignment horizontal="center" vertical="center" wrapText="1"/>
    </xf>
    <xf numFmtId="0" fontId="321" fillId="4" borderId="4" xfId="0" applyFont="1" applyFill="1" applyBorder="1" applyAlignment="1">
      <alignment horizontal="center" vertical="center" wrapText="1"/>
    </xf>
    <xf numFmtId="0" fontId="322" fillId="4" borderId="4" xfId="0" applyFont="1" applyFill="1" applyBorder="1" applyAlignment="1">
      <alignment horizontal="center" wrapText="1"/>
    </xf>
    <xf numFmtId="0" fontId="323" fillId="0" borderId="4" xfId="0" applyFont="1" applyBorder="1" applyAlignment="1">
      <alignment horizontal="left" vertical="center" wrapText="1"/>
    </xf>
    <xf numFmtId="0" fontId="324" fillId="0" borderId="4" xfId="0" applyFont="1" applyBorder="1" applyAlignment="1">
      <alignment horizontal="left" vertical="center" wrapText="1"/>
    </xf>
    <xf numFmtId="164" fontId="3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7" fillId="0" borderId="4" xfId="0" applyFont="1" applyBorder="1" applyAlignment="1">
      <alignment horizontal="left" vertical="center" wrapText="1"/>
    </xf>
    <xf numFmtId="164" fontId="32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9" fillId="0" borderId="4" xfId="0" applyFont="1" applyBorder="1" applyAlignment="1">
      <alignment horizontal="left" vertical="center" wrapText="1"/>
    </xf>
    <xf numFmtId="0" fontId="330" fillId="0" borderId="4" xfId="0" applyFont="1" applyBorder="1" applyAlignment="1">
      <alignment horizontal="center" vertical="center" wrapText="1"/>
    </xf>
    <xf numFmtId="164" fontId="33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2" fillId="0" borderId="4" xfId="0" applyFont="1" applyBorder="1" applyAlignment="1">
      <alignment horizontal="left" vertical="center" wrapText="1"/>
    </xf>
    <xf numFmtId="0" fontId="333" fillId="0" borderId="4" xfId="0" applyFont="1" applyBorder="1" applyAlignment="1">
      <alignment horizontal="left" vertical="center" wrapText="1"/>
    </xf>
    <xf numFmtId="164" fontId="3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5" fillId="0" borderId="4" xfId="0" applyFont="1" applyBorder="1" applyAlignment="1">
      <alignment horizontal="center" vertical="center" wrapText="1"/>
    </xf>
    <xf numFmtId="164" fontId="33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7" fillId="0" borderId="4" xfId="0" applyFont="1" applyBorder="1" applyAlignment="1">
      <alignment horizontal="left" vertical="center" wrapText="1"/>
    </xf>
    <xf numFmtId="164" fontId="3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9" fillId="0" borderId="4" xfId="0" applyFont="1" applyBorder="1" applyAlignment="1">
      <alignment horizontal="left" vertical="center" wrapText="1"/>
    </xf>
    <xf numFmtId="164" fontId="3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2" fillId="0" borderId="4" xfId="0" applyFont="1" applyBorder="1" applyAlignment="1">
      <alignment horizontal="left" vertical="center" wrapText="1"/>
    </xf>
    <xf numFmtId="164" fontId="3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6" fillId="0" borderId="4" xfId="0" applyFont="1" applyBorder="1" applyAlignment="1">
      <alignment horizontal="left" vertical="center" wrapText="1"/>
    </xf>
    <xf numFmtId="164" fontId="3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9" fillId="0" borderId="4" xfId="0" applyFont="1" applyBorder="1" applyAlignment="1">
      <alignment horizontal="center" vertical="center" wrapText="1"/>
    </xf>
    <xf numFmtId="164" fontId="350" fillId="4" borderId="4" xfId="0" applyNumberFormat="1" applyFont="1" applyFill="1" applyBorder="1" applyAlignment="1">
      <alignment horizontal="right" vertical="center" wrapText="1"/>
    </xf>
    <xf numFmtId="164" fontId="35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52" fillId="0" borderId="4" xfId="0" applyFont="1" applyBorder="1" applyAlignment="1">
      <alignment horizontal="left" vertical="center" wrapText="1"/>
    </xf>
    <xf numFmtId="164" fontId="3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4" fillId="4" borderId="4" xfId="0" applyNumberFormat="1" applyFont="1" applyFill="1" applyBorder="1" applyAlignment="1">
      <alignment horizontal="right" vertical="center" wrapText="1"/>
    </xf>
    <xf numFmtId="164" fontId="355" fillId="4" borderId="4" xfId="0" applyNumberFormat="1" applyFont="1" applyFill="1" applyBorder="1" applyAlignment="1">
      <alignment horizontal="right" vertical="center" wrapText="1"/>
    </xf>
    <xf numFmtId="0" fontId="356" fillId="0" borderId="4" xfId="0" applyFont="1" applyBorder="1" applyAlignment="1">
      <alignment horizontal="center" vertical="center" wrapText="1"/>
    </xf>
    <xf numFmtId="0" fontId="357" fillId="0" borderId="4" xfId="0" applyFont="1" applyBorder="1" applyAlignment="1">
      <alignment horizontal="left" vertical="center" wrapText="1"/>
    </xf>
    <xf numFmtId="164" fontId="3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0" fillId="0" borderId="4" xfId="0" applyFont="1" applyBorder="1" applyAlignment="1">
      <alignment horizontal="left" vertical="center" wrapText="1"/>
    </xf>
    <xf numFmtId="164" fontId="3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3" fillId="4" borderId="4" xfId="0" applyNumberFormat="1" applyFont="1" applyFill="1" applyBorder="1" applyAlignment="1">
      <alignment horizontal="right" vertical="center" wrapText="1"/>
    </xf>
    <xf numFmtId="0" fontId="364" fillId="0" borderId="4" xfId="0" applyFont="1" applyBorder="1" applyAlignment="1">
      <alignment horizontal="left" vertical="center" wrapText="1"/>
    </xf>
    <xf numFmtId="0" fontId="365" fillId="0" borderId="4" xfId="0" applyFont="1" applyBorder="1" applyAlignment="1">
      <alignment horizontal="center" vertical="center" wrapText="1"/>
    </xf>
    <xf numFmtId="0" fontId="366" fillId="4" borderId="4" xfId="0" applyFont="1" applyFill="1" applyBorder="1" applyAlignment="1">
      <alignment horizontal="center" vertical="center" wrapText="1"/>
    </xf>
    <xf numFmtId="0" fontId="367" fillId="4" borderId="4" xfId="0" applyFont="1" applyFill="1" applyBorder="1" applyAlignment="1">
      <alignment horizontal="center" vertical="center" wrapText="1"/>
    </xf>
    <xf numFmtId="0" fontId="368" fillId="4" borderId="4" xfId="0" applyFont="1" applyFill="1" applyBorder="1" applyAlignment="1">
      <alignment horizontal="center" wrapText="1"/>
    </xf>
    <xf numFmtId="164" fontId="36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0" fillId="0" borderId="4" xfId="0" applyFont="1" applyBorder="1" applyAlignment="1">
      <alignment horizontal="center" vertical="center" wrapText="1"/>
    </xf>
    <xf numFmtId="0" fontId="371" fillId="0" borderId="4" xfId="0" applyFont="1" applyBorder="1" applyAlignment="1">
      <alignment horizontal="center" vertical="center" wrapText="1"/>
    </xf>
    <xf numFmtId="0" fontId="372" fillId="0" borderId="4" xfId="0" applyFont="1" applyBorder="1" applyAlignment="1">
      <alignment horizontal="center" vertical="center" wrapText="1"/>
    </xf>
    <xf numFmtId="164" fontId="37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4" fillId="0" borderId="4" xfId="0" applyFont="1" applyBorder="1" applyAlignment="1">
      <alignment horizontal="center" vertical="center" wrapText="1"/>
    </xf>
    <xf numFmtId="0" fontId="375" fillId="0" borderId="4" xfId="0" applyFont="1" applyBorder="1" applyAlignment="1">
      <alignment horizontal="left" vertical="center" wrapText="1"/>
    </xf>
    <xf numFmtId="0" fontId="376" fillId="0" borderId="4" xfId="0" applyFont="1" applyBorder="1" applyAlignment="1">
      <alignment horizontal="left" vertical="center" wrapText="1"/>
    </xf>
    <xf numFmtId="164" fontId="377" fillId="4" borderId="4" xfId="0" applyNumberFormat="1" applyFont="1" applyFill="1" applyBorder="1" applyAlignment="1">
      <alignment horizontal="right" vertical="center" wrapText="1"/>
    </xf>
    <xf numFmtId="164" fontId="3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81" fillId="0" borderId="4" xfId="0" applyFont="1" applyBorder="1" applyAlignment="1">
      <alignment horizontal="center" vertical="center" wrapText="1"/>
    </xf>
    <xf numFmtId="164" fontId="3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84" fillId="0" borderId="4" xfId="0" applyFont="1" applyBorder="1" applyAlignment="1">
      <alignment horizontal="left" vertical="center" wrapText="1"/>
    </xf>
    <xf numFmtId="164" fontId="38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86" fillId="0" borderId="4" xfId="0" applyFont="1" applyBorder="1" applyAlignment="1">
      <alignment horizontal="left" vertical="center" wrapText="1"/>
    </xf>
    <xf numFmtId="0" fontId="387" fillId="0" borderId="4" xfId="0" applyFont="1" applyBorder="1" applyAlignment="1">
      <alignment horizontal="center" vertical="center" wrapText="1"/>
    </xf>
    <xf numFmtId="0" fontId="388" fillId="0" borderId="4" xfId="0" applyFont="1" applyBorder="1" applyAlignment="1">
      <alignment horizontal="left" vertical="center" wrapText="1"/>
    </xf>
    <xf numFmtId="164" fontId="38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90" fillId="0" borderId="4" xfId="0" applyFont="1" applyBorder="1" applyAlignment="1">
      <alignment horizontal="center" vertical="center" wrapText="1"/>
    </xf>
    <xf numFmtId="164" fontId="39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92" fillId="0" borderId="4" xfId="0" applyFont="1" applyBorder="1" applyAlignment="1">
      <alignment horizontal="center" vertical="center" wrapText="1"/>
    </xf>
    <xf numFmtId="0" fontId="393" fillId="0" borderId="4" xfId="0" applyFont="1" applyBorder="1" applyAlignment="1">
      <alignment horizontal="left" vertical="center" wrapText="1"/>
    </xf>
    <xf numFmtId="0" fontId="39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0" fillId="2" borderId="6" xfId="0" applyNumberFormat="1" applyFont="1" applyFill="1" applyBorder="1" applyAlignment="1"/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37" fillId="0" borderId="0" xfId="0" applyFont="1" applyAlignment="1" applyProtection="1">
      <alignment horizontal="center" vertical="center" wrapText="1"/>
      <protection locked="0"/>
    </xf>
    <xf numFmtId="0" fontId="239" fillId="0" borderId="0" xfId="0" applyFont="1" applyAlignment="1" applyProtection="1">
      <alignment horizontal="center" vertical="center" wrapText="1"/>
      <protection locked="0"/>
    </xf>
    <xf numFmtId="0" fontId="314" fillId="0" borderId="0" xfId="0" applyFont="1" applyAlignment="1">
      <alignment horizontal="center" vertical="center" wrapText="1"/>
    </xf>
    <xf numFmtId="0" fontId="3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workbookViewId="0"/>
  </sheetViews>
  <sheetFormatPr defaultRowHeight="15" x14ac:dyDescent="0.25"/>
  <cols>
    <col min="1" max="1" width="46.7109375" customWidth="1"/>
    <col min="2" max="2" width="23.7109375" customWidth="1"/>
    <col min="3" max="3" width="32.42578125" customWidth="1"/>
  </cols>
  <sheetData>
    <row r="1" spans="1:4" ht="68.25" customHeight="1" x14ac:dyDescent="0.25">
      <c r="C1" s="4" t="s">
        <v>0</v>
      </c>
    </row>
    <row r="2" spans="1:4" ht="15.75" customHeight="1" x14ac:dyDescent="0.25">
      <c r="A2" s="385" t="s">
        <v>1</v>
      </c>
      <c r="B2" s="386"/>
      <c r="C2" s="386"/>
    </row>
    <row r="3" spans="1:4" ht="15.75" customHeight="1" x14ac:dyDescent="0.25">
      <c r="A3" s="391" t="s">
        <v>6</v>
      </c>
      <c r="B3" s="386"/>
      <c r="C3" s="386"/>
    </row>
    <row r="4" spans="1:4" ht="15.75" customHeight="1" x14ac:dyDescent="0.25"/>
    <row r="5" spans="1:4" ht="32.25" customHeight="1" x14ac:dyDescent="0.25">
      <c r="A5" s="5" t="s">
        <v>2</v>
      </c>
      <c r="B5" s="395" t="s">
        <v>15</v>
      </c>
      <c r="C5" s="388"/>
      <c r="D5" s="3"/>
    </row>
    <row r="6" spans="1:4" ht="15.75" customHeight="1" x14ac:dyDescent="0.25">
      <c r="A6" s="17" t="s">
        <v>19</v>
      </c>
      <c r="B6" s="392" t="s">
        <v>7</v>
      </c>
      <c r="C6" s="388"/>
      <c r="D6" s="3"/>
    </row>
    <row r="7" spans="1:4" ht="31.5" customHeight="1" x14ac:dyDescent="0.25">
      <c r="A7" s="6" t="s">
        <v>8</v>
      </c>
      <c r="B7" s="393" t="s">
        <v>13</v>
      </c>
      <c r="C7" s="388"/>
      <c r="D7" s="3"/>
    </row>
    <row r="8" spans="1:4" ht="15.75" customHeight="1" x14ac:dyDescent="0.25">
      <c r="A8" s="14" t="s">
        <v>16</v>
      </c>
      <c r="B8" s="387" t="s">
        <v>3</v>
      </c>
      <c r="C8" s="388"/>
      <c r="D8" s="3"/>
    </row>
    <row r="9" spans="1:4" ht="15.75" customHeight="1" x14ac:dyDescent="0.25">
      <c r="A9" s="7" t="s">
        <v>9</v>
      </c>
      <c r="B9" s="389" t="s">
        <v>4</v>
      </c>
      <c r="C9" s="388"/>
      <c r="D9" s="3"/>
    </row>
    <row r="10" spans="1:4" ht="32.25" customHeight="1" x14ac:dyDescent="0.25">
      <c r="A10" s="15" t="s">
        <v>17</v>
      </c>
      <c r="B10" s="394" t="s">
        <v>14</v>
      </c>
      <c r="C10" s="388"/>
      <c r="D10" s="3"/>
    </row>
    <row r="11" spans="1:4" ht="33.75" customHeight="1" x14ac:dyDescent="0.25">
      <c r="A11" s="8" t="s">
        <v>10</v>
      </c>
      <c r="B11" s="390" t="s">
        <v>5</v>
      </c>
      <c r="C11" s="388"/>
      <c r="D11" s="3"/>
    </row>
    <row r="12" spans="1:4" ht="14.25" customHeight="1" x14ac:dyDescent="0.25">
      <c r="A12" s="1"/>
      <c r="B12" s="1"/>
      <c r="C12" s="1"/>
    </row>
    <row r="13" spans="1:4" x14ac:dyDescent="0.25">
      <c r="B13" s="12" t="s">
        <v>12</v>
      </c>
      <c r="C13" s="9"/>
      <c r="D13" s="3"/>
    </row>
    <row r="14" spans="1:4" x14ac:dyDescent="0.25">
      <c r="B14" s="10" t="s">
        <v>11</v>
      </c>
      <c r="C14" s="13"/>
      <c r="D14" s="3"/>
    </row>
    <row r="15" spans="1:4" x14ac:dyDescent="0.25">
      <c r="B15" s="16" t="s">
        <v>18</v>
      </c>
      <c r="C15" s="11"/>
      <c r="D15" s="3"/>
    </row>
    <row r="16" spans="1:4" x14ac:dyDescent="0.25">
      <c r="B16" s="1"/>
      <c r="C16" s="1"/>
    </row>
  </sheetData>
  <sheetProtection password="8EB5" sheet="1" objects="1" scenarios="1" formatColumns="0" formatRows="0"/>
  <mergeCells count="9">
    <mergeCell ref="A2:C2"/>
    <mergeCell ref="B8:C8"/>
    <mergeCell ref="B9:C9"/>
    <mergeCell ref="B11:C11"/>
    <mergeCell ref="A3:C3"/>
    <mergeCell ref="B6:C6"/>
    <mergeCell ref="B7:C7"/>
    <mergeCell ref="B10:C10"/>
    <mergeCell ref="B5:C5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tabSelected="1" topLeftCell="A15" workbookViewId="0">
      <selection activeCell="C31" sqref="C31"/>
    </sheetView>
  </sheetViews>
  <sheetFormatPr defaultRowHeight="15" x14ac:dyDescent="0.25"/>
  <cols>
    <col min="1" max="1" width="66" customWidth="1"/>
    <col min="2" max="2" width="10.5703125" customWidth="1"/>
    <col min="3" max="4" width="27.85546875" customWidth="1"/>
  </cols>
  <sheetData>
    <row r="1" spans="1:5" ht="30.75" customHeight="1" x14ac:dyDescent="0.25">
      <c r="A1" s="23" t="s">
        <v>23</v>
      </c>
      <c r="B1" s="147" t="s">
        <v>89</v>
      </c>
      <c r="C1" s="20" t="s">
        <v>20</v>
      </c>
      <c r="D1" s="84" t="s">
        <v>56</v>
      </c>
      <c r="E1" s="3"/>
    </row>
    <row r="2" spans="1:5" ht="15.75" customHeight="1" x14ac:dyDescent="0.25">
      <c r="A2" s="85" t="s">
        <v>57</v>
      </c>
      <c r="B2" s="21" t="s">
        <v>21</v>
      </c>
      <c r="C2" s="148" t="s">
        <v>90</v>
      </c>
      <c r="D2" s="86" t="s">
        <v>58</v>
      </c>
      <c r="E2" s="3"/>
    </row>
    <row r="3" spans="1:5" ht="15.75" customHeight="1" x14ac:dyDescent="0.25">
      <c r="A3" s="163" t="s">
        <v>97</v>
      </c>
      <c r="B3" s="2"/>
      <c r="C3" s="2"/>
      <c r="D3" s="2"/>
      <c r="E3" s="3"/>
    </row>
    <row r="4" spans="1:5" ht="15.75" customHeight="1" x14ac:dyDescent="0.25">
      <c r="A4" s="149" t="s">
        <v>91</v>
      </c>
      <c r="B4" s="22" t="s">
        <v>22</v>
      </c>
      <c r="C4" s="87">
        <v>11115507</v>
      </c>
      <c r="D4" s="150">
        <v>10038428</v>
      </c>
      <c r="E4" s="3"/>
    </row>
    <row r="5" spans="1:5" ht="15.75" customHeight="1" x14ac:dyDescent="0.25">
      <c r="A5" s="122" t="s">
        <v>76</v>
      </c>
      <c r="B5" s="88" t="s">
        <v>59</v>
      </c>
      <c r="C5" s="89">
        <v>101941</v>
      </c>
      <c r="D5" s="24">
        <v>370736</v>
      </c>
      <c r="E5" s="3"/>
    </row>
    <row r="6" spans="1:5" ht="15.75" customHeight="1" x14ac:dyDescent="0.25">
      <c r="A6" s="151" t="s">
        <v>92</v>
      </c>
      <c r="B6" s="25" t="s">
        <v>24</v>
      </c>
      <c r="C6" s="90">
        <f>C7+C8+C9</f>
        <v>809792</v>
      </c>
      <c r="D6" s="26">
        <f>D7+D8+D9</f>
        <v>766283</v>
      </c>
      <c r="E6" s="3"/>
    </row>
    <row r="7" spans="1:5" ht="30.75" customHeight="1" x14ac:dyDescent="0.25">
      <c r="A7" s="91" t="s">
        <v>60</v>
      </c>
      <c r="B7" s="114" t="s">
        <v>73</v>
      </c>
      <c r="C7" s="159">
        <v>809792</v>
      </c>
      <c r="D7" s="152">
        <v>766283</v>
      </c>
      <c r="E7" s="3"/>
    </row>
    <row r="8" spans="1:5" ht="15.75" customHeight="1" x14ac:dyDescent="0.25">
      <c r="A8" s="27" t="s">
        <v>25</v>
      </c>
      <c r="B8" s="92" t="s">
        <v>61</v>
      </c>
      <c r="C8" s="153">
        <v>0</v>
      </c>
      <c r="D8" s="28">
        <v>0</v>
      </c>
      <c r="E8" s="3"/>
    </row>
    <row r="9" spans="1:5" ht="15.75" customHeight="1" x14ac:dyDescent="0.25">
      <c r="A9" s="93" t="s">
        <v>62</v>
      </c>
      <c r="B9" s="29" t="s">
        <v>26</v>
      </c>
      <c r="C9" s="154">
        <v>0</v>
      </c>
      <c r="D9" s="30">
        <v>0</v>
      </c>
      <c r="E9" s="3"/>
    </row>
    <row r="10" spans="1:5" ht="15.75" customHeight="1" x14ac:dyDescent="0.25">
      <c r="A10" s="94" t="s">
        <v>63</v>
      </c>
      <c r="B10" s="109" t="s">
        <v>69</v>
      </c>
      <c r="C10" s="95">
        <v>8801</v>
      </c>
      <c r="D10" s="96">
        <v>31858</v>
      </c>
      <c r="E10" s="3"/>
    </row>
    <row r="11" spans="1:5" ht="15.75" customHeight="1" x14ac:dyDescent="0.25">
      <c r="A11" s="31" t="s">
        <v>27</v>
      </c>
      <c r="B11" s="97" t="s">
        <v>64</v>
      </c>
      <c r="C11" s="98">
        <v>523</v>
      </c>
      <c r="D11" s="32">
        <v>10408365</v>
      </c>
      <c r="E11" s="3"/>
    </row>
    <row r="12" spans="1:5" ht="15.75" customHeight="1" x14ac:dyDescent="0.25">
      <c r="A12" s="99" t="s">
        <v>65</v>
      </c>
      <c r="B12" s="33" t="s">
        <v>28</v>
      </c>
      <c r="C12" s="100">
        <v>2907262</v>
      </c>
      <c r="D12" s="101">
        <v>2850717</v>
      </c>
      <c r="E12" s="3"/>
    </row>
    <row r="13" spans="1:5" ht="15.75" customHeight="1" x14ac:dyDescent="0.25">
      <c r="A13" s="34" t="s">
        <v>29</v>
      </c>
      <c r="B13" s="102" t="s">
        <v>66</v>
      </c>
      <c r="C13" s="155">
        <v>0</v>
      </c>
      <c r="D13" s="160">
        <v>0</v>
      </c>
      <c r="E13" s="3"/>
    </row>
    <row r="14" spans="1:5" ht="15.75" customHeight="1" x14ac:dyDescent="0.25">
      <c r="A14" s="103" t="s">
        <v>67</v>
      </c>
      <c r="B14" s="123" t="s">
        <v>77</v>
      </c>
      <c r="C14" s="110">
        <v>0</v>
      </c>
      <c r="D14" s="35">
        <v>0</v>
      </c>
      <c r="E14" s="3"/>
    </row>
    <row r="15" spans="1:5" ht="15.75" customHeight="1" x14ac:dyDescent="0.25">
      <c r="A15" s="124" t="s">
        <v>78</v>
      </c>
      <c r="B15" s="36" t="s">
        <v>30</v>
      </c>
      <c r="C15" s="37">
        <f>C4+C5+C6+C10+C11+C12+C13+C14</f>
        <v>14943826</v>
      </c>
      <c r="D15" s="164">
        <f>D4+D5+D6+D10+D11+D12+D13+D14</f>
        <v>24466387</v>
      </c>
      <c r="E15" s="3"/>
    </row>
    <row r="16" spans="1:5" ht="15.75" customHeight="1" x14ac:dyDescent="0.25">
      <c r="A16" s="125" t="s">
        <v>79</v>
      </c>
      <c r="B16" s="2"/>
      <c r="C16" s="2"/>
      <c r="D16" s="2"/>
      <c r="E16" s="3"/>
    </row>
    <row r="17" spans="1:5" ht="15.75" customHeight="1" x14ac:dyDescent="0.25">
      <c r="A17" s="156" t="s">
        <v>93</v>
      </c>
      <c r="B17" s="104" t="s">
        <v>68</v>
      </c>
      <c r="C17" s="38">
        <f>C18+C19+C20</f>
        <v>404423</v>
      </c>
      <c r="D17" s="105">
        <f>D18+D19+D20</f>
        <v>409061</v>
      </c>
      <c r="E17" s="3"/>
    </row>
    <row r="18" spans="1:5" ht="30.75" customHeight="1" x14ac:dyDescent="0.25">
      <c r="A18" s="39" t="s">
        <v>31</v>
      </c>
      <c r="B18" s="157" t="s">
        <v>94</v>
      </c>
      <c r="C18" s="106">
        <v>404423</v>
      </c>
      <c r="D18" s="126">
        <v>409061</v>
      </c>
      <c r="E18" s="3"/>
    </row>
    <row r="19" spans="1:5" ht="15.75" customHeight="1" x14ac:dyDescent="0.25">
      <c r="A19" s="158" t="s">
        <v>95</v>
      </c>
      <c r="B19" s="40" t="s">
        <v>32</v>
      </c>
      <c r="C19" s="107">
        <v>0</v>
      </c>
      <c r="D19" s="108">
        <v>0</v>
      </c>
      <c r="E19" s="3"/>
    </row>
    <row r="20" spans="1:5" ht="15.75" customHeight="1" x14ac:dyDescent="0.25">
      <c r="A20" s="127" t="s">
        <v>80</v>
      </c>
      <c r="B20" s="61" t="s">
        <v>45</v>
      </c>
      <c r="C20" s="137">
        <v>0</v>
      </c>
      <c r="D20" s="115">
        <v>0</v>
      </c>
      <c r="E20" s="3"/>
    </row>
    <row r="21" spans="1:5" ht="32.25" customHeight="1" x14ac:dyDescent="0.25">
      <c r="A21" s="62" t="s">
        <v>46</v>
      </c>
      <c r="B21" s="41" t="s">
        <v>33</v>
      </c>
      <c r="C21" s="138">
        <v>0</v>
      </c>
      <c r="D21" s="128">
        <v>0</v>
      </c>
      <c r="E21" s="3"/>
    </row>
    <row r="22" spans="1:5" ht="15" customHeight="1" x14ac:dyDescent="0.25">
      <c r="A22" s="116" t="s">
        <v>74</v>
      </c>
      <c r="B22" s="42" t="s">
        <v>34</v>
      </c>
      <c r="C22" s="63">
        <v>575523</v>
      </c>
      <c r="D22" s="64">
        <v>35811</v>
      </c>
      <c r="E22" s="3"/>
    </row>
    <row r="23" spans="1:5" ht="30.75" customHeight="1" x14ac:dyDescent="0.25">
      <c r="A23" s="166" t="s">
        <v>98</v>
      </c>
      <c r="B23" s="167" t="s">
        <v>99</v>
      </c>
      <c r="C23" s="18">
        <v>430758</v>
      </c>
      <c r="D23" s="19">
        <v>0</v>
      </c>
      <c r="E23" s="3"/>
    </row>
    <row r="24" spans="1:5" ht="30.75" customHeight="1" x14ac:dyDescent="0.25">
      <c r="A24" s="43" t="s">
        <v>35</v>
      </c>
      <c r="B24" s="139" t="s">
        <v>86</v>
      </c>
      <c r="C24" s="65">
        <v>0</v>
      </c>
      <c r="D24" s="165">
        <v>0</v>
      </c>
      <c r="E24" s="3"/>
    </row>
    <row r="25" spans="1:5" ht="15.75" customHeight="1" x14ac:dyDescent="0.25">
      <c r="A25" s="140" t="s">
        <v>87</v>
      </c>
      <c r="B25" s="129" t="s">
        <v>81</v>
      </c>
      <c r="C25" s="161">
        <f>C26+C27+C28+C29</f>
        <v>423623</v>
      </c>
      <c r="D25" s="44">
        <f>D26+D27+D28+D29</f>
        <v>439984</v>
      </c>
      <c r="E25" s="3"/>
    </row>
    <row r="26" spans="1:5" ht="43.5" customHeight="1" x14ac:dyDescent="0.25">
      <c r="A26" s="66" t="s">
        <v>47</v>
      </c>
      <c r="B26" s="130" t="s">
        <v>82</v>
      </c>
      <c r="C26" s="45">
        <v>0</v>
      </c>
      <c r="D26" s="67">
        <v>0</v>
      </c>
      <c r="E26" s="3"/>
    </row>
    <row r="27" spans="1:5" ht="15.75" customHeight="1" x14ac:dyDescent="0.25">
      <c r="A27" s="141" t="s">
        <v>88</v>
      </c>
      <c r="B27" s="111" t="s">
        <v>70</v>
      </c>
      <c r="C27" s="68">
        <v>380872</v>
      </c>
      <c r="D27" s="131">
        <v>331790</v>
      </c>
      <c r="E27" s="3"/>
    </row>
    <row r="28" spans="1:5" ht="15.75" customHeight="1" x14ac:dyDescent="0.25">
      <c r="A28" s="69" t="s">
        <v>48</v>
      </c>
      <c r="B28" s="112" t="s">
        <v>71</v>
      </c>
      <c r="C28" s="46">
        <v>42751</v>
      </c>
      <c r="D28" s="142">
        <v>108194</v>
      </c>
      <c r="E28" s="3"/>
    </row>
    <row r="29" spans="1:5" ht="15.75" customHeight="1" x14ac:dyDescent="0.25">
      <c r="A29" s="70" t="s">
        <v>49</v>
      </c>
      <c r="B29" s="132" t="s">
        <v>83</v>
      </c>
      <c r="C29" s="143">
        <v>0</v>
      </c>
      <c r="D29" s="47">
        <v>0</v>
      </c>
      <c r="E29" s="3"/>
    </row>
    <row r="30" spans="1:5" ht="15.75" customHeight="1" x14ac:dyDescent="0.25">
      <c r="A30" s="71" t="s">
        <v>50</v>
      </c>
      <c r="B30" s="162" t="s">
        <v>96</v>
      </c>
      <c r="C30" s="72">
        <v>14201350</v>
      </c>
      <c r="D30" s="48">
        <v>11676124</v>
      </c>
      <c r="E30" s="3"/>
    </row>
    <row r="31" spans="1:5" ht="15.75" customHeight="1" x14ac:dyDescent="0.25">
      <c r="A31" s="113" t="s">
        <v>72</v>
      </c>
      <c r="B31" s="49" t="s">
        <v>36</v>
      </c>
      <c r="C31" s="73">
        <v>11519112</v>
      </c>
      <c r="D31" s="74">
        <v>0</v>
      </c>
      <c r="E31" s="3"/>
    </row>
    <row r="32" spans="1:5" ht="15.75" customHeight="1" x14ac:dyDescent="0.25">
      <c r="A32" s="59" t="s">
        <v>43</v>
      </c>
      <c r="B32" s="60" t="s">
        <v>44</v>
      </c>
      <c r="C32" s="75">
        <f>SUM(C33:C36)</f>
        <v>39652455</v>
      </c>
      <c r="D32" s="50">
        <f>SUM(D33:D36)</f>
        <v>35329546</v>
      </c>
      <c r="E32" s="3"/>
    </row>
    <row r="33" spans="1:5" ht="30.75" customHeight="1" x14ac:dyDescent="0.25">
      <c r="A33" s="76" t="s">
        <v>51</v>
      </c>
      <c r="B33" s="117" t="s">
        <v>75</v>
      </c>
      <c r="C33" s="77">
        <v>77</v>
      </c>
      <c r="D33" s="118">
        <v>34104</v>
      </c>
      <c r="E33" s="3"/>
    </row>
    <row r="34" spans="1:5" ht="15.75" customHeight="1" x14ac:dyDescent="0.25">
      <c r="A34" s="51" t="s">
        <v>37</v>
      </c>
      <c r="B34" s="78" t="s">
        <v>52</v>
      </c>
      <c r="C34" s="136">
        <v>28421229</v>
      </c>
      <c r="D34" s="52">
        <v>34230267</v>
      </c>
      <c r="E34" s="3"/>
    </row>
    <row r="35" spans="1:5" ht="15.75" customHeight="1" x14ac:dyDescent="0.25">
      <c r="A35" s="79" t="s">
        <v>53</v>
      </c>
      <c r="B35" s="53" t="s">
        <v>38</v>
      </c>
      <c r="C35" s="144">
        <v>0</v>
      </c>
      <c r="D35" s="80">
        <v>0</v>
      </c>
      <c r="E35" s="3"/>
    </row>
    <row r="36" spans="1:5" ht="15.75" customHeight="1" x14ac:dyDescent="0.25">
      <c r="A36" s="54" t="s">
        <v>39</v>
      </c>
      <c r="B36" s="81" t="s">
        <v>54</v>
      </c>
      <c r="C36" s="145">
        <v>11231149</v>
      </c>
      <c r="D36" s="119">
        <v>1065175</v>
      </c>
      <c r="E36" s="3"/>
    </row>
    <row r="37" spans="1:5" ht="15.75" customHeight="1" x14ac:dyDescent="0.25">
      <c r="A37" s="82" t="s">
        <v>55</v>
      </c>
      <c r="B37" s="55" t="s">
        <v>40</v>
      </c>
      <c r="C37" s="146">
        <v>0</v>
      </c>
      <c r="D37" s="56">
        <v>0</v>
      </c>
      <c r="E37" s="3"/>
    </row>
    <row r="38" spans="1:5" ht="15.75" customHeight="1" x14ac:dyDescent="0.25">
      <c r="A38" s="133" t="s">
        <v>84</v>
      </c>
      <c r="B38" s="57" t="s">
        <v>41</v>
      </c>
      <c r="C38" s="121">
        <f>C17+C21+C22+C24+C25+C30+C31+C32+C37</f>
        <v>66776486</v>
      </c>
      <c r="D38" s="120">
        <f>D17+D21+D22+D24+D25+D30+D31+D32+D37</f>
        <v>47890526</v>
      </c>
      <c r="E38" s="3"/>
    </row>
    <row r="39" spans="1:5" ht="15.75" customHeight="1" x14ac:dyDescent="0.25">
      <c r="A39" s="134" t="s">
        <v>85</v>
      </c>
      <c r="B39" s="58" t="s">
        <v>42</v>
      </c>
      <c r="C39" s="83">
        <f>C15+C38</f>
        <v>81720312</v>
      </c>
      <c r="D39" s="135">
        <f>D15+D38</f>
        <v>72356913</v>
      </c>
      <c r="E39" s="3"/>
    </row>
    <row r="40" spans="1:5" x14ac:dyDescent="0.25">
      <c r="A40" s="1"/>
      <c r="B40" s="1"/>
      <c r="C40" s="1"/>
      <c r="D40" s="1"/>
    </row>
  </sheetData>
  <sheetProtection password="8EB5" sheet="1" objects="1" scenarios="1" formatColumns="0" formatRows="0"/>
  <pageMargins left="0.25" right="0.25" top="0.25" bottom="0.2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2"/>
  <sheetViews>
    <sheetView topLeftCell="A15" workbookViewId="0">
      <selection activeCell="C50" sqref="C50"/>
    </sheetView>
  </sheetViews>
  <sheetFormatPr defaultRowHeight="15" x14ac:dyDescent="0.25"/>
  <cols>
    <col min="1" max="1" width="66.42578125" customWidth="1"/>
    <col min="2" max="2" width="10.5703125" customWidth="1"/>
    <col min="3" max="4" width="27.85546875" customWidth="1"/>
  </cols>
  <sheetData>
    <row r="1" spans="1:5" ht="30.75" customHeight="1" x14ac:dyDescent="0.25">
      <c r="A1" s="310" t="s">
        <v>176</v>
      </c>
      <c r="B1" s="356" t="s">
        <v>89</v>
      </c>
      <c r="C1" s="270" t="s">
        <v>20</v>
      </c>
      <c r="D1" s="357" t="s">
        <v>56</v>
      </c>
      <c r="E1" s="3"/>
    </row>
    <row r="2" spans="1:5" ht="15.75" customHeight="1" x14ac:dyDescent="0.25">
      <c r="A2" s="311" t="s">
        <v>57</v>
      </c>
      <c r="B2" s="312" t="s">
        <v>21</v>
      </c>
      <c r="C2" s="358" t="s">
        <v>90</v>
      </c>
      <c r="D2" s="271" t="s">
        <v>58</v>
      </c>
      <c r="E2" s="3"/>
    </row>
    <row r="3" spans="1:5" ht="15.75" customHeight="1" x14ac:dyDescent="0.25">
      <c r="A3" s="313" t="s">
        <v>177</v>
      </c>
      <c r="B3" s="2"/>
      <c r="C3" s="2"/>
      <c r="D3" s="2"/>
      <c r="E3" s="3"/>
    </row>
    <row r="4" spans="1:5" ht="15.75" customHeight="1" x14ac:dyDescent="0.25">
      <c r="A4" s="336" t="s">
        <v>188</v>
      </c>
      <c r="B4" s="272" t="s">
        <v>156</v>
      </c>
      <c r="C4" s="337">
        <v>22248036</v>
      </c>
      <c r="D4" s="359">
        <v>22248036</v>
      </c>
      <c r="E4" s="3"/>
    </row>
    <row r="5" spans="1:5" ht="15.75" customHeight="1" x14ac:dyDescent="0.25">
      <c r="A5" s="314" t="s">
        <v>178</v>
      </c>
      <c r="B5" s="360" t="s">
        <v>195</v>
      </c>
      <c r="C5" s="315">
        <v>0</v>
      </c>
      <c r="D5" s="233">
        <v>0</v>
      </c>
      <c r="E5" s="3"/>
    </row>
    <row r="6" spans="1:5" ht="15.75" customHeight="1" x14ac:dyDescent="0.25">
      <c r="A6" s="273" t="s">
        <v>157</v>
      </c>
      <c r="B6" s="361" t="s">
        <v>196</v>
      </c>
      <c r="C6" s="316">
        <v>0</v>
      </c>
      <c r="D6" s="334">
        <v>0</v>
      </c>
      <c r="E6" s="3"/>
    </row>
    <row r="7" spans="1:5" ht="15.75" customHeight="1" x14ac:dyDescent="0.25">
      <c r="A7" s="234" t="s">
        <v>133</v>
      </c>
      <c r="B7" s="274" t="s">
        <v>158</v>
      </c>
      <c r="C7" s="318">
        <v>28666</v>
      </c>
      <c r="D7" s="335">
        <v>28666</v>
      </c>
      <c r="E7" s="3"/>
    </row>
    <row r="8" spans="1:5" ht="15.75" customHeight="1" x14ac:dyDescent="0.25">
      <c r="A8" s="292" t="s">
        <v>166</v>
      </c>
      <c r="B8" s="362" t="s">
        <v>197</v>
      </c>
      <c r="C8" s="275">
        <v>0</v>
      </c>
      <c r="D8" s="363">
        <v>0</v>
      </c>
      <c r="E8" s="3"/>
    </row>
    <row r="9" spans="1:5" ht="15.75" customHeight="1" x14ac:dyDescent="0.25">
      <c r="A9" s="319" t="s">
        <v>180</v>
      </c>
      <c r="B9" s="320" t="s">
        <v>181</v>
      </c>
      <c r="C9" s="235">
        <v>9212889</v>
      </c>
      <c r="D9" s="321">
        <v>8268573</v>
      </c>
      <c r="E9" s="3"/>
    </row>
    <row r="10" spans="1:5" ht="28.5" customHeight="1" x14ac:dyDescent="0.25">
      <c r="A10" s="322" t="s">
        <v>182</v>
      </c>
      <c r="B10" s="364" t="s">
        <v>198</v>
      </c>
      <c r="C10" s="293">
        <v>0</v>
      </c>
      <c r="D10" s="236">
        <v>0</v>
      </c>
      <c r="E10" s="3"/>
    </row>
    <row r="11" spans="1:5" ht="15.75" customHeight="1" x14ac:dyDescent="0.25">
      <c r="A11" s="323" t="s">
        <v>183</v>
      </c>
      <c r="B11" s="260" t="s">
        <v>151</v>
      </c>
      <c r="C11" s="338">
        <v>6973544</v>
      </c>
      <c r="D11" s="324">
        <v>3718702</v>
      </c>
      <c r="E11" s="3"/>
    </row>
    <row r="12" spans="1:5" ht="15.75" customHeight="1" x14ac:dyDescent="0.25">
      <c r="A12" s="365" t="s">
        <v>199</v>
      </c>
      <c r="B12" s="325" t="s">
        <v>184</v>
      </c>
      <c r="C12" s="237">
        <v>0</v>
      </c>
      <c r="D12" s="326">
        <v>0</v>
      </c>
      <c r="E12" s="3"/>
    </row>
    <row r="13" spans="1:5" ht="15.75" customHeight="1" x14ac:dyDescent="0.25">
      <c r="A13" s="327" t="s">
        <v>185</v>
      </c>
      <c r="B13" s="294" t="s">
        <v>167</v>
      </c>
      <c r="C13" s="328">
        <v>0</v>
      </c>
      <c r="D13" s="299">
        <v>0</v>
      </c>
      <c r="E13" s="3"/>
    </row>
    <row r="14" spans="1:5" ht="15.75" customHeight="1" x14ac:dyDescent="0.25">
      <c r="A14" s="366" t="s">
        <v>200</v>
      </c>
      <c r="B14" s="287" t="s">
        <v>163</v>
      </c>
      <c r="C14" s="305">
        <f>C4-C5-C6+C7+C9+C11+C12+C13</f>
        <v>38463135</v>
      </c>
      <c r="D14" s="367">
        <f>D4-D5-D6+D7+D9+D11+D12+D13</f>
        <v>34263977</v>
      </c>
      <c r="E14" s="3"/>
    </row>
    <row r="15" spans="1:5" ht="15.75" customHeight="1" x14ac:dyDescent="0.25">
      <c r="A15" s="256" t="s">
        <v>147</v>
      </c>
      <c r="B15" s="2"/>
      <c r="C15" s="2"/>
      <c r="D15" s="2"/>
      <c r="E15" s="3"/>
    </row>
    <row r="16" spans="1:5" ht="30.75" customHeight="1" x14ac:dyDescent="0.25">
      <c r="A16" s="329" t="s">
        <v>186</v>
      </c>
      <c r="B16" s="238" t="s">
        <v>134</v>
      </c>
      <c r="C16" s="288">
        <v>0</v>
      </c>
      <c r="D16" s="368">
        <v>0</v>
      </c>
      <c r="E16" s="3"/>
    </row>
    <row r="17" spans="1:5" ht="15.75" customHeight="1" x14ac:dyDescent="0.25">
      <c r="A17" s="347" t="s">
        <v>192</v>
      </c>
      <c r="B17" s="300" t="s">
        <v>169</v>
      </c>
      <c r="C17" s="307">
        <v>29805429</v>
      </c>
      <c r="D17" s="330">
        <v>22454818</v>
      </c>
      <c r="E17" s="3"/>
    </row>
    <row r="18" spans="1:5" ht="15.75" customHeight="1" x14ac:dyDescent="0.25">
      <c r="A18" s="239" t="s">
        <v>135</v>
      </c>
      <c r="B18" s="289" t="s">
        <v>164</v>
      </c>
      <c r="C18" s="331">
        <v>10348347</v>
      </c>
      <c r="D18" s="369">
        <v>10190463</v>
      </c>
      <c r="E18" s="3"/>
    </row>
    <row r="19" spans="1:5" ht="15.75" customHeight="1" x14ac:dyDescent="0.25">
      <c r="A19" s="332" t="s">
        <v>187</v>
      </c>
      <c r="B19" s="240" t="s">
        <v>136</v>
      </c>
      <c r="C19" s="290">
        <v>0</v>
      </c>
      <c r="D19" s="348">
        <v>0</v>
      </c>
      <c r="E19" s="3"/>
    </row>
    <row r="20" spans="1:5" ht="15.75" customHeight="1" x14ac:dyDescent="0.25">
      <c r="A20" s="308" t="s">
        <v>175</v>
      </c>
      <c r="B20" s="257" t="s">
        <v>148</v>
      </c>
      <c r="C20" s="333">
        <v>0</v>
      </c>
      <c r="D20" s="370">
        <v>0</v>
      </c>
      <c r="E20" s="3"/>
    </row>
    <row r="21" spans="1:5" ht="15.75" customHeight="1" x14ac:dyDescent="0.25">
      <c r="A21" s="291" t="s">
        <v>165</v>
      </c>
      <c r="B21" s="371" t="s">
        <v>201</v>
      </c>
      <c r="C21" s="241">
        <v>132308</v>
      </c>
      <c r="D21" s="372">
        <v>109587</v>
      </c>
      <c r="E21" s="3"/>
    </row>
    <row r="22" spans="1:5" ht="15.75" customHeight="1" x14ac:dyDescent="0.25">
      <c r="A22" s="301" t="s">
        <v>170</v>
      </c>
      <c r="B22" s="242" t="s">
        <v>137</v>
      </c>
      <c r="C22" s="373">
        <v>0</v>
      </c>
      <c r="D22" s="243">
        <v>0</v>
      </c>
      <c r="E22" s="3"/>
    </row>
    <row r="23" spans="1:5" ht="30.75" customHeight="1" x14ac:dyDescent="0.25">
      <c r="A23" s="374" t="s">
        <v>202</v>
      </c>
      <c r="B23" s="193" t="s">
        <v>112</v>
      </c>
      <c r="C23" s="261">
        <v>0</v>
      </c>
      <c r="D23" s="375">
        <v>0</v>
      </c>
      <c r="E23" s="3"/>
    </row>
    <row r="24" spans="1:5" ht="15.75" customHeight="1" x14ac:dyDescent="0.25">
      <c r="A24" s="194" t="s">
        <v>113</v>
      </c>
      <c r="B24" s="303" t="s">
        <v>172</v>
      </c>
      <c r="C24" s="353">
        <f>SUM(C16:C23)</f>
        <v>40286084</v>
      </c>
      <c r="D24" s="195">
        <f>SUM(D16:D23)</f>
        <v>32754868</v>
      </c>
      <c r="E24" s="3"/>
    </row>
    <row r="25" spans="1:5" ht="15.75" customHeight="1" x14ac:dyDescent="0.25">
      <c r="A25" s="376" t="s">
        <v>203</v>
      </c>
      <c r="B25" s="2"/>
      <c r="C25" s="2"/>
      <c r="D25" s="2"/>
      <c r="E25" s="3"/>
    </row>
    <row r="26" spans="1:5" ht="15.75" customHeight="1" x14ac:dyDescent="0.25">
      <c r="A26" s="262" t="s">
        <v>152</v>
      </c>
      <c r="B26" s="377" t="s">
        <v>204</v>
      </c>
      <c r="C26" s="196">
        <v>0</v>
      </c>
      <c r="D26" s="263">
        <v>0</v>
      </c>
      <c r="E26" s="3"/>
    </row>
    <row r="27" spans="1:5" ht="15.75" customHeight="1" x14ac:dyDescent="0.25">
      <c r="A27" s="378" t="s">
        <v>205</v>
      </c>
      <c r="B27" s="304" t="s">
        <v>173</v>
      </c>
      <c r="C27" s="197">
        <v>0</v>
      </c>
      <c r="D27" s="379">
        <v>0</v>
      </c>
      <c r="E27" s="3"/>
    </row>
    <row r="28" spans="1:5" ht="15.75" customHeight="1" x14ac:dyDescent="0.25">
      <c r="A28" s="198" t="s">
        <v>114</v>
      </c>
      <c r="B28" s="380" t="s">
        <v>206</v>
      </c>
      <c r="C28" s="264">
        <v>633689</v>
      </c>
      <c r="D28" s="199">
        <v>630942</v>
      </c>
      <c r="E28" s="3"/>
    </row>
    <row r="29" spans="1:5" ht="15.75" customHeight="1" x14ac:dyDescent="0.25">
      <c r="A29" s="354" t="s">
        <v>124</v>
      </c>
      <c r="B29" s="355" t="s">
        <v>194</v>
      </c>
      <c r="C29" s="265">
        <v>0</v>
      </c>
      <c r="D29" s="381">
        <v>0</v>
      </c>
      <c r="E29" s="3"/>
    </row>
    <row r="30" spans="1:5" ht="15.75" customHeight="1" x14ac:dyDescent="0.25">
      <c r="A30" s="200" t="s">
        <v>109</v>
      </c>
      <c r="B30" s="382" t="s">
        <v>207</v>
      </c>
      <c r="C30" s="266">
        <v>0</v>
      </c>
      <c r="D30" s="201">
        <v>0</v>
      </c>
      <c r="E30" s="3"/>
    </row>
    <row r="31" spans="1:5" ht="15.75" customHeight="1" x14ac:dyDescent="0.25">
      <c r="A31" s="244" t="s">
        <v>138</v>
      </c>
      <c r="B31" s="267" t="s">
        <v>153</v>
      </c>
      <c r="C31" s="297">
        <v>168162</v>
      </c>
      <c r="D31" s="170">
        <v>61748</v>
      </c>
      <c r="E31" s="3"/>
    </row>
    <row r="32" spans="1:5" ht="15.75" customHeight="1" x14ac:dyDescent="0.25">
      <c r="A32" s="202" t="s">
        <v>115</v>
      </c>
      <c r="B32" s="245" t="s">
        <v>139</v>
      </c>
      <c r="C32" s="203">
        <f>C26+C27+C28+C29+C30+C31</f>
        <v>801851</v>
      </c>
      <c r="D32" s="344">
        <f>D26+D27+D28+D29+D30+D31</f>
        <v>692690</v>
      </c>
      <c r="E32" s="3"/>
    </row>
    <row r="33" spans="1:5" ht="15.75" customHeight="1" x14ac:dyDescent="0.25">
      <c r="A33" s="218" t="s">
        <v>122</v>
      </c>
      <c r="B33" s="2"/>
      <c r="C33" s="2"/>
      <c r="D33" s="2"/>
      <c r="E33" s="3"/>
    </row>
    <row r="34" spans="1:5" ht="15.75" customHeight="1" x14ac:dyDescent="0.25">
      <c r="A34" s="171" t="s">
        <v>100</v>
      </c>
      <c r="B34" s="268" t="s">
        <v>154</v>
      </c>
      <c r="C34" s="204">
        <v>0</v>
      </c>
      <c r="D34" s="172">
        <v>0</v>
      </c>
      <c r="E34" s="3"/>
    </row>
    <row r="35" spans="1:5" ht="15.75" customHeight="1" x14ac:dyDescent="0.25">
      <c r="A35" s="269" t="s">
        <v>155</v>
      </c>
      <c r="B35" s="246" t="s">
        <v>140</v>
      </c>
      <c r="C35" s="298">
        <v>0</v>
      </c>
      <c r="D35" s="173">
        <v>0</v>
      </c>
      <c r="E35" s="3"/>
    </row>
    <row r="36" spans="1:5" ht="15.75" customHeight="1" x14ac:dyDescent="0.25">
      <c r="A36" s="205" t="s">
        <v>116</v>
      </c>
      <c r="B36" s="247" t="s">
        <v>141</v>
      </c>
      <c r="C36" s="206">
        <f>SUM(C37:C49)</f>
        <v>2139824</v>
      </c>
      <c r="D36" s="345">
        <f>SUM(D37:D49)</f>
        <v>2866410</v>
      </c>
      <c r="E36" s="3"/>
    </row>
    <row r="37" spans="1:5" ht="30.75" customHeight="1" x14ac:dyDescent="0.25">
      <c r="A37" s="207" t="s">
        <v>117</v>
      </c>
      <c r="B37" s="346" t="s">
        <v>191</v>
      </c>
      <c r="C37" s="208">
        <v>34213</v>
      </c>
      <c r="D37" s="349">
        <v>23746</v>
      </c>
      <c r="E37" s="3"/>
    </row>
    <row r="38" spans="1:5" ht="15.75" customHeight="1" x14ac:dyDescent="0.25">
      <c r="A38" s="174" t="s">
        <v>101</v>
      </c>
      <c r="B38" s="209" t="s">
        <v>118</v>
      </c>
      <c r="C38" s="210">
        <v>81585</v>
      </c>
      <c r="D38" s="248">
        <v>908586</v>
      </c>
      <c r="E38" s="3"/>
    </row>
    <row r="39" spans="1:5" ht="30.75" customHeight="1" x14ac:dyDescent="0.25">
      <c r="A39" s="211" t="s">
        <v>119</v>
      </c>
      <c r="B39" s="175" t="s">
        <v>102</v>
      </c>
      <c r="C39" s="212">
        <v>2626</v>
      </c>
      <c r="D39" s="249">
        <v>2291</v>
      </c>
      <c r="E39" s="3"/>
    </row>
    <row r="40" spans="1:5" ht="15.75" customHeight="1" x14ac:dyDescent="0.25">
      <c r="A40" s="350" t="s">
        <v>193</v>
      </c>
      <c r="B40" s="302" t="s">
        <v>171</v>
      </c>
      <c r="C40" s="213">
        <v>143407</v>
      </c>
      <c r="D40" s="214">
        <v>126238</v>
      </c>
      <c r="E40" s="3"/>
    </row>
    <row r="41" spans="1:5" ht="30.75" customHeight="1" x14ac:dyDescent="0.25">
      <c r="A41" s="317" t="s">
        <v>179</v>
      </c>
      <c r="B41" s="276" t="s">
        <v>159</v>
      </c>
      <c r="C41" s="215">
        <v>0</v>
      </c>
      <c r="D41" s="176">
        <v>0</v>
      </c>
      <c r="E41" s="3"/>
    </row>
    <row r="42" spans="1:5" ht="15.75" customHeight="1" x14ac:dyDescent="0.25">
      <c r="A42" s="216" t="s">
        <v>120</v>
      </c>
      <c r="B42" s="177" t="s">
        <v>103</v>
      </c>
      <c r="C42" s="277">
        <v>66444</v>
      </c>
      <c r="D42" s="351">
        <v>52986</v>
      </c>
      <c r="E42" s="3"/>
    </row>
    <row r="43" spans="1:5" ht="15.75" customHeight="1" x14ac:dyDescent="0.25">
      <c r="A43" s="250" t="s">
        <v>142</v>
      </c>
      <c r="B43" s="217" t="s">
        <v>121</v>
      </c>
      <c r="C43" s="278">
        <v>0</v>
      </c>
      <c r="D43" s="178">
        <v>0</v>
      </c>
      <c r="E43" s="3"/>
    </row>
    <row r="44" spans="1:5" ht="15.75" customHeight="1" x14ac:dyDescent="0.25">
      <c r="A44" s="251" t="s">
        <v>143</v>
      </c>
      <c r="B44" s="179" t="s">
        <v>104</v>
      </c>
      <c r="C44" s="352">
        <v>501556</v>
      </c>
      <c r="D44" s="180">
        <v>518714</v>
      </c>
      <c r="E44" s="3"/>
    </row>
    <row r="45" spans="1:5" ht="15.75" customHeight="1" x14ac:dyDescent="0.25">
      <c r="A45" s="252" t="s">
        <v>144</v>
      </c>
      <c r="B45" s="181" t="s">
        <v>105</v>
      </c>
      <c r="C45" s="182">
        <v>247118</v>
      </c>
      <c r="D45" s="309">
        <v>228551</v>
      </c>
      <c r="E45" s="3"/>
    </row>
    <row r="46" spans="1:5" ht="15.75" customHeight="1" x14ac:dyDescent="0.25">
      <c r="A46" s="295" t="s">
        <v>168</v>
      </c>
      <c r="B46" s="258" t="s">
        <v>149</v>
      </c>
      <c r="C46" s="253">
        <v>762376</v>
      </c>
      <c r="D46" s="279">
        <v>667548</v>
      </c>
      <c r="E46" s="3"/>
    </row>
    <row r="47" spans="1:5" ht="15.75" customHeight="1" x14ac:dyDescent="0.25">
      <c r="A47" s="219" t="s">
        <v>123</v>
      </c>
      <c r="B47" s="183" t="s">
        <v>106</v>
      </c>
      <c r="C47" s="220">
        <v>0</v>
      </c>
      <c r="D47" s="341">
        <v>0</v>
      </c>
      <c r="E47" s="3"/>
    </row>
    <row r="48" spans="1:5" ht="15.75" customHeight="1" x14ac:dyDescent="0.25">
      <c r="A48" s="254" t="s">
        <v>145</v>
      </c>
      <c r="B48" s="280" t="s">
        <v>160</v>
      </c>
      <c r="C48" s="221">
        <v>0</v>
      </c>
      <c r="D48" s="184">
        <v>0</v>
      </c>
      <c r="E48" s="3"/>
    </row>
    <row r="49" spans="1:5" ht="15.75" customHeight="1" x14ac:dyDescent="0.25">
      <c r="A49" s="281" t="s">
        <v>161</v>
      </c>
      <c r="B49" s="185" t="s">
        <v>107</v>
      </c>
      <c r="C49" s="222">
        <v>300499</v>
      </c>
      <c r="D49" s="296">
        <v>337750</v>
      </c>
      <c r="E49" s="3"/>
    </row>
    <row r="50" spans="1:5" ht="15.75" customHeight="1" x14ac:dyDescent="0.25">
      <c r="A50" s="342" t="s">
        <v>190</v>
      </c>
      <c r="B50" s="282" t="s">
        <v>162</v>
      </c>
      <c r="C50" s="223">
        <v>0</v>
      </c>
      <c r="D50" s="186">
        <v>0</v>
      </c>
      <c r="E50" s="3"/>
    </row>
    <row r="51" spans="1:5" ht="15.75" customHeight="1" x14ac:dyDescent="0.25">
      <c r="A51" s="224" t="s">
        <v>124</v>
      </c>
      <c r="B51" s="187" t="s">
        <v>108</v>
      </c>
      <c r="C51" s="283">
        <v>29418</v>
      </c>
      <c r="D51" s="343">
        <v>1778968</v>
      </c>
      <c r="E51" s="3"/>
    </row>
    <row r="52" spans="1:5" ht="27.75" customHeight="1" x14ac:dyDescent="0.25">
      <c r="A52" s="383" t="s">
        <v>208</v>
      </c>
      <c r="B52" s="384" t="s">
        <v>209</v>
      </c>
      <c r="C52" s="168">
        <v>29418</v>
      </c>
      <c r="D52" s="169">
        <v>0</v>
      </c>
      <c r="E52" s="3"/>
    </row>
    <row r="53" spans="1:5" ht="15.75" customHeight="1" x14ac:dyDescent="0.25">
      <c r="A53" s="188" t="s">
        <v>109</v>
      </c>
      <c r="B53" s="225" t="s">
        <v>125</v>
      </c>
      <c r="C53" s="284">
        <v>0</v>
      </c>
      <c r="D53" s="189">
        <v>0</v>
      </c>
      <c r="E53" s="3"/>
    </row>
    <row r="54" spans="1:5" ht="15.75" customHeight="1" x14ac:dyDescent="0.25">
      <c r="A54" s="226" t="s">
        <v>126</v>
      </c>
      <c r="B54" s="190" t="s">
        <v>110</v>
      </c>
      <c r="C54" s="285">
        <v>0</v>
      </c>
      <c r="D54" s="227">
        <v>0</v>
      </c>
      <c r="E54" s="3"/>
    </row>
    <row r="55" spans="1:5" ht="15.75" customHeight="1" x14ac:dyDescent="0.25">
      <c r="A55" s="191" t="s">
        <v>111</v>
      </c>
      <c r="B55" s="339" t="s">
        <v>189</v>
      </c>
      <c r="C55" s="286">
        <f>C34+C35+C36+C50+C51+C53+C54</f>
        <v>2169242</v>
      </c>
      <c r="D55" s="340">
        <f>D34+D35+D36+D50+D51+D53+D54</f>
        <v>4645378</v>
      </c>
      <c r="E55" s="3"/>
    </row>
    <row r="56" spans="1:5" ht="15.75" customHeight="1" x14ac:dyDescent="0.25">
      <c r="A56" s="259" t="s">
        <v>150</v>
      </c>
      <c r="B56" s="255" t="s">
        <v>146</v>
      </c>
      <c r="C56" s="306">
        <f>C14+C24+C32+C55</f>
        <v>81720312</v>
      </c>
      <c r="D56" s="192">
        <f>D14+D24+D32+D55</f>
        <v>72356913</v>
      </c>
      <c r="E56" s="3"/>
    </row>
    <row r="57" spans="1:5" ht="15.75" customHeight="1" x14ac:dyDescent="0.25">
      <c r="A57" s="1"/>
      <c r="B57" s="1"/>
      <c r="C57" s="1"/>
      <c r="D57" s="1"/>
    </row>
    <row r="58" spans="1:5" ht="15.75" customHeight="1" x14ac:dyDescent="0.25">
      <c r="A58" s="231" t="s">
        <v>130</v>
      </c>
      <c r="C58" s="397" t="s">
        <v>131</v>
      </c>
      <c r="D58" s="386"/>
    </row>
    <row r="59" spans="1:5" ht="15.75" customHeight="1" x14ac:dyDescent="0.25">
      <c r="B59" s="228" t="s">
        <v>127</v>
      </c>
      <c r="C59" s="398" t="s">
        <v>174</v>
      </c>
      <c r="D59" s="386"/>
    </row>
    <row r="60" spans="1:5" ht="15.75" customHeight="1" x14ac:dyDescent="0.25">
      <c r="A60" s="229" t="s">
        <v>128</v>
      </c>
    </row>
    <row r="61" spans="1:5" ht="15.75" customHeight="1" x14ac:dyDescent="0.25">
      <c r="A61" s="232" t="s">
        <v>132</v>
      </c>
      <c r="C61" s="396" t="s">
        <v>129</v>
      </c>
      <c r="D61" s="386"/>
    </row>
    <row r="62" spans="1:5" ht="15.75" customHeight="1" x14ac:dyDescent="0.25">
      <c r="B62" s="230" t="s">
        <v>127</v>
      </c>
      <c r="C62" s="399" t="s">
        <v>174</v>
      </c>
      <c r="D62" s="386"/>
    </row>
  </sheetData>
  <sheetProtection password="8EB5" sheet="1" objects="1" scenarios="1" formatColumns="0" formatRows="0"/>
  <mergeCells count="4">
    <mergeCell ref="C61:D61"/>
    <mergeCell ref="C58:D58"/>
    <mergeCell ref="C59:D59"/>
    <mergeCell ref="C62:D62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2026-02-05T05:55:22Z</dcterms:created>
  <dcterms:modified xsi:type="dcterms:W3CDTF">2026-02-09T14:19:50Z</dcterms:modified>
</cp:coreProperties>
</file>